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209"/>
  <workbookPr/>
  <mc:AlternateContent xmlns:mc="http://schemas.openxmlformats.org/markup-compatibility/2006">
    <mc:Choice Requires="x15">
      <x15ac:absPath xmlns:x15ac="http://schemas.microsoft.com/office/spreadsheetml/2010/11/ac" url="/Users/liam/Documents/PAC Final Documents /"/>
    </mc:Choice>
  </mc:AlternateContent>
  <xr:revisionPtr revIDLastSave="0" documentId="8_{63C28F45-CB7C-7C46-B8E3-54B95025424B}" xr6:coauthVersionLast="45" xr6:coauthVersionMax="45" xr10:uidLastSave="{00000000-0000-0000-0000-000000000000}"/>
  <bookViews>
    <workbookView xWindow="0" yWindow="460" windowWidth="33300" windowHeight="18180" tabRatio="889" xr2:uid="{00000000-000D-0000-FFFF-FFFF00000000}"/>
  </bookViews>
  <sheets>
    <sheet name="README" sheetId="55" r:id="rId1"/>
    <sheet name="FINAL_ENERGY_DEMAND" sheetId="45" r:id="rId2"/>
    <sheet name="Industry" sheetId="47" r:id="rId3"/>
    <sheet name="Residential" sheetId="49" r:id="rId4"/>
    <sheet name="Tertiary" sheetId="52" r:id="rId5"/>
    <sheet name="Agriculture" sheetId="53" r:id="rId6"/>
    <sheet name="Transport" sheetId="54" r:id="rId7"/>
    <sheet name="GROSS_FINAL_ENERGY_CONSUMPTION" sheetId="46" r:id="rId8"/>
    <sheet name="ELECTRICITY_GENERATION" sheetId="38" r:id="rId9"/>
    <sheet name="PRIMARY_ENERGY_SUPPLY" sheetId="29" r:id="rId10"/>
  </sheets>
  <externalReferences>
    <externalReference r:id="rId11"/>
    <externalReference r:id="rId12"/>
    <externalReference r:id="rId13"/>
  </externalReferences>
  <definedNames>
    <definedName name="_Toc38056731" localSheetId="0">README!$B$2</definedName>
    <definedName name="_Toc38056732" localSheetId="0">README!$B$3</definedName>
    <definedName name="ab">#REF!,#REF!,#REF!</definedName>
    <definedName name="All_TP" localSheetId="3">#REF!,#REF!,#REF!</definedName>
    <definedName name="All_TP">#REF!,#REF!,#REF!</definedName>
    <definedName name="All_US" localSheetId="3">#REF!,#REF!,#REF!</definedName>
    <definedName name="All_US">#REF!,#REF!,#REF!</definedName>
    <definedName name="asdf" localSheetId="3">#REF!</definedName>
    <definedName name="asdf">#REF!</definedName>
    <definedName name="Biomass_Rate" localSheetId="3">#REF!</definedName>
    <definedName name="Biomass_Rate">#REF!</definedName>
    <definedName name="body0fa" localSheetId="3">#REF!</definedName>
    <definedName name="body0fa">#REF!</definedName>
    <definedName name="body1ea" localSheetId="3">#REF!</definedName>
    <definedName name="body1ea">#REF!</definedName>
    <definedName name="body1eb" localSheetId="3">#REF!</definedName>
    <definedName name="body1eb">#REF!</definedName>
    <definedName name="body1fa" localSheetId="3">#REF!</definedName>
    <definedName name="body1fa">#REF!</definedName>
    <definedName name="body1fb" localSheetId="3">#REF!</definedName>
    <definedName name="body1fb">#REF!</definedName>
    <definedName name="body1ga" localSheetId="3">#REF!</definedName>
    <definedName name="body1ga">#REF!</definedName>
    <definedName name="body1gb" localSheetId="3">#REF!</definedName>
    <definedName name="body1gb">#REF!</definedName>
    <definedName name="body2ea" localSheetId="3">#REF!</definedName>
    <definedName name="body2ea">#REF!</definedName>
    <definedName name="body2eb" localSheetId="3">#REF!</definedName>
    <definedName name="body2eb">#REF!</definedName>
    <definedName name="body2f" localSheetId="3">#REF!</definedName>
    <definedName name="body2f">#REF!</definedName>
    <definedName name="body2fa" localSheetId="3">#REF!</definedName>
    <definedName name="body2fa">#REF!</definedName>
    <definedName name="body2fb" localSheetId="3">#REF!</definedName>
    <definedName name="body2fb">#REF!</definedName>
    <definedName name="body2ga" localSheetId="3">#REF!</definedName>
    <definedName name="body2ga">#REF!</definedName>
    <definedName name="body2gb" localSheetId="3">#REF!</definedName>
    <definedName name="body2gb">#REF!</definedName>
    <definedName name="body3ea" localSheetId="3">#REF!</definedName>
    <definedName name="body3ea">#REF!</definedName>
    <definedName name="body3eb" localSheetId="3">#REF!</definedName>
    <definedName name="body3eb">#REF!</definedName>
    <definedName name="body3fa" localSheetId="3">#REF!</definedName>
    <definedName name="body3fa">#REF!</definedName>
    <definedName name="body3fb" localSheetId="3">#REF!</definedName>
    <definedName name="body3fb">#REF!</definedName>
    <definedName name="body3ga" localSheetId="3">#REF!</definedName>
    <definedName name="body3ga">#REF!</definedName>
    <definedName name="body3gb" localSheetId="3">#REF!</definedName>
    <definedName name="body3gb">#REF!</definedName>
    <definedName name="body4ea" localSheetId="3">#REF!</definedName>
    <definedName name="body4ea">#REF!</definedName>
    <definedName name="body4eb" localSheetId="3">#REF!</definedName>
    <definedName name="body4eb">#REF!</definedName>
    <definedName name="body4f" localSheetId="3">#REF!</definedName>
    <definedName name="body4f">#REF!</definedName>
    <definedName name="body4fa" localSheetId="3">#REF!</definedName>
    <definedName name="body4fa">#REF!</definedName>
    <definedName name="body4fb" localSheetId="3">#REF!</definedName>
    <definedName name="body4fb">#REF!</definedName>
    <definedName name="body4ga" localSheetId="3">#REF!</definedName>
    <definedName name="body4ga">#REF!</definedName>
    <definedName name="body4gb" localSheetId="3">#REF!</definedName>
    <definedName name="body4gb">#REF!</definedName>
    <definedName name="Capacity_factor_Solar" localSheetId="3">#REF!</definedName>
    <definedName name="Capacity_factor_Solar">#REF!</definedName>
    <definedName name="Capacity_factor_Wind" localSheetId="3">#REF!</definedName>
    <definedName name="Capacity_factor_Wind">#REF!</definedName>
    <definedName name="countrye" localSheetId="3">#REF!</definedName>
    <definedName name="countrye">#REF!</definedName>
    <definedName name="countryf" localSheetId="3">#REF!</definedName>
    <definedName name="countryf">#REF!</definedName>
    <definedName name="countryg" localSheetId="3">#REF!</definedName>
    <definedName name="countryg">#REF!</definedName>
    <definedName name="CRF_CountryName">[1]Sheet1!$C$4</definedName>
    <definedName name="Eff_P2CH4" localSheetId="3">#REF!</definedName>
    <definedName name="Eff_P2CH4">#REF!</definedName>
    <definedName name="Eff_P2H2" localSheetId="3">#REF!</definedName>
    <definedName name="Eff_P2H2">#REF!</definedName>
    <definedName name="Eff_P2L" localSheetId="3">#REF!</definedName>
    <definedName name="Eff_P2L">#REF!</definedName>
    <definedName name="Gas_Emission_Rate" localSheetId="3">#REF!</definedName>
    <definedName name="Gas_Emission_Rate">#REF!</definedName>
    <definedName name="Green_Gas_Emissions_Rate" localSheetId="3">#REF!</definedName>
    <definedName name="Green_Gas_Emissions_Rate">#REF!</definedName>
    <definedName name="Hydro_Emissions" localSheetId="3">#REF!</definedName>
    <definedName name="Hydro_Emissions">#REF!</definedName>
    <definedName name="kToe_to_TWh" localSheetId="3">#REF!</definedName>
    <definedName name="kToe_to_TWh">#REF!</definedName>
    <definedName name="Nuclear_Emissions_Rate" localSheetId="3">#REF!</definedName>
    <definedName name="Nuclear_Emissions_Rate">#REF!</definedName>
    <definedName name="Oil_Emission_Rate" localSheetId="3">#REF!</definedName>
    <definedName name="Oil_Emission_Rate">#REF!</definedName>
    <definedName name="OtherRes_Emissions_Rate" localSheetId="3">#REF!</definedName>
    <definedName name="OtherRes_Emissions_Rate">#REF!</definedName>
    <definedName name="P2G_Conversion_Rate" localSheetId="3">#REF!</definedName>
    <definedName name="P2G_Conversion_Rate">#REF!</definedName>
    <definedName name="RetBE" localSheetId="3">[2]Macro1!#REF!</definedName>
    <definedName name="RetBE">[2]Macro1!#REF!</definedName>
    <definedName name="Solar_Emissions_Rate" localSheetId="3">#REF!</definedName>
    <definedName name="Solar_Emissions_Rate">#REF!</definedName>
    <definedName name="Solar_for_P2G" localSheetId="3">'[3]2)Electricity &amp; Gas input sheet'!#REF!</definedName>
    <definedName name="Solar_for_P2G">'[3]2)Electricity &amp; Gas input sheet'!#REF!</definedName>
    <definedName name="Solid_Emission_Rate" localSheetId="3">#REF!</definedName>
    <definedName name="Solid_Emission_Rate">#REF!</definedName>
    <definedName name="TP.Electricity_and_RES" localSheetId="3">#REF!</definedName>
    <definedName name="TP.Electricity_and_RES">#REF!</definedName>
    <definedName name="TP.Petroleum" localSheetId="3">#REF!</definedName>
    <definedName name="TP.Petroleum">#REF!</definedName>
    <definedName name="TP.Solids_and_Gases" localSheetId="3">#REF!</definedName>
    <definedName name="TP.Solids_and_Gases">#REF!</definedName>
    <definedName name="US.Electricity_and_RES" localSheetId="3">#REF!</definedName>
    <definedName name="US.Electricity_and_RES">#REF!</definedName>
    <definedName name="US.Petroleum" localSheetId="3">#REF!</definedName>
    <definedName name="US.Petroleum">#REF!</definedName>
    <definedName name="US.Solids_and_Gases" localSheetId="3">#REF!</definedName>
    <definedName name="US.Solids_and_Gases">#REF!</definedName>
    <definedName name="Wind_Emissions_Rate" localSheetId="3">#REF!</definedName>
    <definedName name="Wind_Emissions_Rate">#REF!</definedName>
    <definedName name="Wind_for_P2G" localSheetId="3">'[3]2)Electricity &amp; Gas input sheet'!#REF!</definedName>
    <definedName name="Wind_for_P2G">'[3]2)Electricity &amp; Gas input sheet'!#REF!</definedName>
    <definedName name="yeare" localSheetId="3">#REF!</definedName>
    <definedName name="yeare">#REF!</definedName>
    <definedName name="yearf" localSheetId="3">#REF!</definedName>
    <definedName name="yearf">#REF!</definedName>
    <definedName name="yearg" localSheetId="3">#REF!</definedName>
    <definedName name="yearg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53" l="1"/>
  <c r="D18" i="53"/>
  <c r="E18" i="53"/>
  <c r="F18" i="53"/>
  <c r="G18" i="53"/>
  <c r="H18" i="53"/>
  <c r="I18" i="53"/>
  <c r="B18" i="53"/>
  <c r="C16" i="53"/>
  <c r="D16" i="53"/>
  <c r="E16" i="53"/>
  <c r="F16" i="53"/>
  <c r="G16" i="53"/>
  <c r="H16" i="53"/>
  <c r="I16" i="53"/>
  <c r="B16" i="53"/>
  <c r="C9" i="53"/>
  <c r="D9" i="53"/>
  <c r="E9" i="53"/>
  <c r="F9" i="53"/>
  <c r="G9" i="53"/>
  <c r="H9" i="53"/>
  <c r="I9" i="53"/>
  <c r="B9" i="53"/>
  <c r="C3" i="53"/>
  <c r="D3" i="53"/>
  <c r="E3" i="53"/>
  <c r="F3" i="53"/>
  <c r="G3" i="53"/>
  <c r="H3" i="53"/>
  <c r="I3" i="53"/>
  <c r="B3" i="53"/>
  <c r="C18" i="52"/>
  <c r="D18" i="52"/>
  <c r="E18" i="52"/>
  <c r="F18" i="52"/>
  <c r="G18" i="52"/>
  <c r="H18" i="52"/>
  <c r="I18" i="52"/>
  <c r="B18" i="52"/>
  <c r="C16" i="52"/>
  <c r="D16" i="52"/>
  <c r="E16" i="52"/>
  <c r="F16" i="52"/>
  <c r="G16" i="52"/>
  <c r="H16" i="52"/>
  <c r="I16" i="52"/>
  <c r="B16" i="52"/>
  <c r="C9" i="52"/>
  <c r="D9" i="52"/>
  <c r="E9" i="52"/>
  <c r="F9" i="52"/>
  <c r="G9" i="52"/>
  <c r="H9" i="52"/>
  <c r="I9" i="52"/>
  <c r="B9" i="52"/>
  <c r="C3" i="52"/>
  <c r="D3" i="52"/>
  <c r="E3" i="52"/>
  <c r="F3" i="52"/>
  <c r="G3" i="52"/>
  <c r="H3" i="52"/>
  <c r="I3" i="52"/>
  <c r="B3" i="52"/>
  <c r="C18" i="49"/>
  <c r="D18" i="49"/>
  <c r="E18" i="49"/>
  <c r="F18" i="49"/>
  <c r="G18" i="49"/>
  <c r="H18" i="49"/>
  <c r="I18" i="49"/>
  <c r="B18" i="49"/>
  <c r="C16" i="49"/>
  <c r="D16" i="49"/>
  <c r="E16" i="49"/>
  <c r="F16" i="49"/>
  <c r="G16" i="49"/>
  <c r="H16" i="49"/>
  <c r="I16" i="49"/>
  <c r="B16" i="49"/>
  <c r="C9" i="49"/>
  <c r="D9" i="49"/>
  <c r="E9" i="49"/>
  <c r="F9" i="49"/>
  <c r="G9" i="49"/>
  <c r="H9" i="49"/>
  <c r="I9" i="49"/>
  <c r="B9" i="49"/>
  <c r="C3" i="49"/>
  <c r="D3" i="49"/>
  <c r="E3" i="49"/>
  <c r="F3" i="49"/>
  <c r="G3" i="49"/>
  <c r="H3" i="49"/>
  <c r="I3" i="49"/>
  <c r="B3" i="49"/>
  <c r="C28" i="47"/>
  <c r="D28" i="47"/>
  <c r="E28" i="47"/>
  <c r="F28" i="47"/>
  <c r="G28" i="47"/>
  <c r="H28" i="47"/>
  <c r="I28" i="47"/>
  <c r="B28" i="47"/>
  <c r="C18" i="47"/>
  <c r="D18" i="47"/>
  <c r="E18" i="47"/>
  <c r="F18" i="47"/>
  <c r="G18" i="47"/>
  <c r="H18" i="47"/>
  <c r="I18" i="47"/>
  <c r="B18" i="47"/>
  <c r="C16" i="47"/>
  <c r="D16" i="47"/>
  <c r="E16" i="47"/>
  <c r="F16" i="47"/>
  <c r="G16" i="47"/>
  <c r="H16" i="47"/>
  <c r="I16" i="47"/>
  <c r="B16" i="47"/>
  <c r="C9" i="47"/>
  <c r="D9" i="47"/>
  <c r="E9" i="47"/>
  <c r="F9" i="47"/>
  <c r="G9" i="47"/>
  <c r="H9" i="47"/>
  <c r="I9" i="47"/>
  <c r="B9" i="47"/>
  <c r="C3" i="47"/>
  <c r="D3" i="47"/>
  <c r="E3" i="47"/>
  <c r="F3" i="47"/>
  <c r="G3" i="47"/>
  <c r="H3" i="47"/>
  <c r="I3" i="47"/>
  <c r="B3" i="47"/>
</calcChain>
</file>

<file path=xl/sharedStrings.xml><?xml version="1.0" encoding="utf-8"?>
<sst xmlns="http://schemas.openxmlformats.org/spreadsheetml/2006/main" count="366" uniqueCount="114">
  <si>
    <t>fossil gas</t>
  </si>
  <si>
    <t>liquid biofuels</t>
  </si>
  <si>
    <t>fossil oil products</t>
  </si>
  <si>
    <t>coal</t>
  </si>
  <si>
    <t>biomethane</t>
  </si>
  <si>
    <t>solid biomass</t>
  </si>
  <si>
    <t>Electricity</t>
  </si>
  <si>
    <t>nuclear</t>
  </si>
  <si>
    <t>whereof for electricity in DH/CHP</t>
  </si>
  <si>
    <t>whereof for electricity only</t>
  </si>
  <si>
    <t>whereof onshore</t>
  </si>
  <si>
    <t>whereof offshore</t>
  </si>
  <si>
    <t>TOTAL energy supply</t>
  </si>
  <si>
    <t>Renewables</t>
  </si>
  <si>
    <t>wind</t>
  </si>
  <si>
    <t>hydro</t>
  </si>
  <si>
    <t>ocean energy</t>
  </si>
  <si>
    <t>biogas</t>
  </si>
  <si>
    <t>whereof individual heating</t>
  </si>
  <si>
    <t>geothermal energy</t>
  </si>
  <si>
    <t>solar thermal heat (including CSP)</t>
  </si>
  <si>
    <t>Renewable heat</t>
  </si>
  <si>
    <t>Electricity generation EU28 [TWh]</t>
  </si>
  <si>
    <t>municipal solid waste (renewable)</t>
  </si>
  <si>
    <t>solar PV</t>
  </si>
  <si>
    <t>solar thermal (CSP)</t>
  </si>
  <si>
    <t>TOTAL electricity generation</t>
  </si>
  <si>
    <t>electricity generation surplus [TWh]</t>
  </si>
  <si>
    <t>Final electricity demand covered by electricity generation</t>
  </si>
  <si>
    <t>whereof for direct heating</t>
  </si>
  <si>
    <t>whereof for district heat</t>
  </si>
  <si>
    <t>whereof for direct heating and transport</t>
  </si>
  <si>
    <t>Renewable energy share in primary energy supply</t>
  </si>
  <si>
    <t>direct electricty demand</t>
  </si>
  <si>
    <t>Renewable electricity</t>
  </si>
  <si>
    <t>Bioenergy and renewable fraction of waste</t>
  </si>
  <si>
    <t>additional electricity demand for synthetic fuel production (non-fossil gases + fuels)</t>
  </si>
  <si>
    <t>TOTAL energy supply [Mtoe]</t>
  </si>
  <si>
    <t>whereof pure hydro</t>
  </si>
  <si>
    <t>whereof mixed hydro</t>
  </si>
  <si>
    <t>whereof for direct heat</t>
  </si>
  <si>
    <t>Non-renewables</t>
  </si>
  <si>
    <t>renewable energy share in electricity generation</t>
  </si>
  <si>
    <t>municipal solid waste (non-renewable)</t>
  </si>
  <si>
    <t>ambient heat captured by heat pumps</t>
  </si>
  <si>
    <t>TOTAL demand</t>
  </si>
  <si>
    <t>TRANSPORT</t>
  </si>
  <si>
    <t>AGRICULTURE</t>
  </si>
  <si>
    <t>TERTIARY</t>
  </si>
  <si>
    <t>RESIDENTIAL</t>
  </si>
  <si>
    <t>INDUSTRY</t>
  </si>
  <si>
    <t>liquid synthetic fuels</t>
  </si>
  <si>
    <t>synthetic methane</t>
  </si>
  <si>
    <t>renewable ammonia</t>
  </si>
  <si>
    <t>renewable hydrogen</t>
  </si>
  <si>
    <t>Non-fossil gases + fuels</t>
  </si>
  <si>
    <t>industrial excess heat recovery</t>
  </si>
  <si>
    <t>Renewable derived heat</t>
  </si>
  <si>
    <t>electricity</t>
  </si>
  <si>
    <t>steam</t>
  </si>
  <si>
    <t>Fossil fuels</t>
  </si>
  <si>
    <t>TOTAL GFEC [Mtoe]</t>
  </si>
  <si>
    <t>TOTAL GFEC (with electricity for non-fossil gases and fuels)</t>
  </si>
  <si>
    <t>ambient heat captured by heat pumps (district heat)</t>
  </si>
  <si>
    <t>geothermal heat (district heat)</t>
  </si>
  <si>
    <t>solar thermal heat (district heat)</t>
  </si>
  <si>
    <t>direct electricty</t>
  </si>
  <si>
    <r>
      <t xml:space="preserve">Primary Energy Supply EU28 [TWh]
</t>
    </r>
    <r>
      <rPr>
        <sz val="11"/>
        <color theme="1"/>
        <rFont val="Calibri"/>
        <family val="2"/>
        <scheme val="minor"/>
      </rPr>
      <t>Includes: final energy demand + consumption by the energy sector itself + transmission, distribution and transformation losses 
Excludes: non-energy use of energy carriers (e.g. petrochemicals, materials…)</t>
    </r>
  </si>
  <si>
    <r>
      <t xml:space="preserve">Gross final energy consumption EU28 [TWh]
</t>
    </r>
    <r>
      <rPr>
        <sz val="11"/>
        <color theme="1"/>
        <rFont val="Calibri"/>
        <family val="2"/>
        <scheme val="minor"/>
      </rPr>
      <t>Includes: final energy demand + distribution grid losses to end consumer</t>
    </r>
    <r>
      <rPr>
        <b/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Excludes: non-energy use of energy carriers (e.g. petrochemicals, materials…)</t>
    </r>
  </si>
  <si>
    <t>waste (industry)</t>
  </si>
  <si>
    <t>waste (solid fuel in industry)</t>
  </si>
  <si>
    <t>Bioenergy (without derived heat)</t>
  </si>
  <si>
    <t>whereof 1st generation biofuels</t>
  </si>
  <si>
    <t>whereof  2nd and 3rd generation biofuels</t>
  </si>
  <si>
    <t>final electricity demand (incl. for non-fossil gases + fuels)</t>
  </si>
  <si>
    <t>municipal solid waste (renewable) (district heat)</t>
  </si>
  <si>
    <t>solar thermal heat (individual heating)</t>
  </si>
  <si>
    <t>geothermal heat (individual heating)</t>
  </si>
  <si>
    <t>ambient heat captured by heat pumps (individual heating)</t>
  </si>
  <si>
    <t>Renewable heat (individual heating)</t>
  </si>
  <si>
    <t>TOTAL Gross final energy consumption (GFEC)</t>
  </si>
  <si>
    <t>solar thermal heat (individual heating included)</t>
  </si>
  <si>
    <t>geothermal heat (individual heating included)</t>
  </si>
  <si>
    <t>additional electricity demand for production of non-fossil gases + fuels</t>
  </si>
  <si>
    <t>additional electricity for production of non-fossil gases + fuels</t>
  </si>
  <si>
    <t>TOTAL final energy demand</t>
  </si>
  <si>
    <t>Residential sector: Final energy demand EU28 [TWh] - Total</t>
  </si>
  <si>
    <t>Industry sector: Final energy demand EU28 [TWh] - Total</t>
  </si>
  <si>
    <t>Tertiary sector: Final energy demand EU28 [TWh] - Total</t>
  </si>
  <si>
    <t>Agriculture sector: Final energy demand EU28 [TWh] - Total</t>
  </si>
  <si>
    <t>Transport sector: Final energy demand EU28 [TWh] - Total</t>
  </si>
  <si>
    <t>Building a Paris Agreement Compatible (PAC) energy scenario</t>
  </si>
  <si>
    <t>CAN Europe/EEB technical summary of key elements</t>
  </si>
  <si>
    <t>This file compiles the scenario datasets as published int the PAC scenario technical summary of key elements.</t>
  </si>
  <si>
    <t>The PAC project is supported by the German Federal Ministry for Economic Affairs and Energy (BMWI).</t>
  </si>
  <si>
    <t>https://www.pac-scenarios.eu</t>
  </si>
  <si>
    <t>Version 1.0, as of 30 June 2020</t>
  </si>
  <si>
    <t xml:space="preserve">The PAC scenario technical summary is a part of the final report under the PAC project deliverable 2. </t>
  </si>
  <si>
    <t xml:space="preserve">For more information about the PAC project, see </t>
  </si>
  <si>
    <t>For further information on the PAC scenario datasets, please contact:</t>
  </si>
  <si>
    <t>Jörg Mühlenhoff</t>
  </si>
  <si>
    <t>Energy Scenarios Policy Coordinator</t>
  </si>
  <si>
    <t>joerg@caneurope.org</t>
  </si>
  <si>
    <t>Jonathan Bonadio</t>
  </si>
  <si>
    <t>Policy Officer on Renewables, Climate and Grids</t>
  </si>
  <si>
    <t>jonathan.bonadio@eeb.org</t>
  </si>
  <si>
    <t xml:space="preserve">This work is licensed under the Creative Commons Attribution 4.0 International License. </t>
  </si>
  <si>
    <t xml:space="preserve">To view a copy of this license, visit </t>
  </si>
  <si>
    <t>https://creativecommons.org/licenses/by/4.0/</t>
  </si>
  <si>
    <t>ambient heat captured by heat pumps (individual heating included)</t>
  </si>
  <si>
    <r>
      <t xml:space="preserve">Final Energy Demand EU28 [TWh]
</t>
    </r>
    <r>
      <rPr>
        <sz val="11"/>
        <color theme="1"/>
        <rFont val="Calibri"/>
        <family val="2"/>
        <scheme val="minor"/>
      </rPr>
      <t>Includes: total energy consumed by end users (industry, residential, tertiary, agriculture and transport)
Excludes: energy used by the energy sector</t>
    </r>
  </si>
  <si>
    <t>solid biomass (district heat only)</t>
  </si>
  <si>
    <t>biomethane (district heat only)</t>
  </si>
  <si>
    <t>biogas (derived heat, district heat)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</si>
</sst>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238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theme="1" tint="0.499984740745262"/>
      <name val="Calibri"/>
      <family val="2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  <font>
      <sz val="10"/>
      <color theme="1"/>
      <name val="Arial"/>
      <family val="2"/>
    </font>
    <font>
      <b/>
      <sz val="11"/>
      <name val="Calibri"/>
      <family val="2"/>
    </font>
    <font>
      <b/>
      <sz val="14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2" tint="-0.89999084444715716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2F75B5"/>
        <bgColor rgb="FF000000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375623"/>
        <bgColor rgb="FF000000"/>
      </patternFill>
    </fill>
    <fill>
      <patternFill patternType="solid">
        <fgColor rgb="FF548235"/>
        <bgColor rgb="FF000000"/>
      </patternFill>
    </fill>
    <fill>
      <patternFill patternType="solid">
        <fgColor rgb="FFA9D08E"/>
        <bgColor rgb="FF000000"/>
      </patternFill>
    </fill>
    <fill>
      <patternFill patternType="solid">
        <fgColor rgb="FFC6E0B4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7" fillId="0" borderId="0"/>
    <xf numFmtId="0" fontId="8" fillId="0" borderId="0"/>
    <xf numFmtId="0" fontId="9" fillId="0" borderId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2" fontId="3" fillId="0" borderId="1" applyFill="0" applyProtection="0">
      <alignment horizontal="right" vertical="top" wrapText="1"/>
    </xf>
    <xf numFmtId="9" fontId="23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63">
    <xf numFmtId="0" fontId="0" fillId="0" borderId="0" xfId="0"/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1" xfId="0" applyFont="1" applyBorder="1" applyAlignment="1">
      <alignment horizontal="left"/>
    </xf>
    <xf numFmtId="0" fontId="6" fillId="2" borderId="4" xfId="0" applyFont="1" applyFill="1" applyBorder="1" applyAlignment="1">
      <alignment horizontal="left"/>
    </xf>
    <xf numFmtId="0" fontId="6" fillId="3" borderId="4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/>
    </xf>
    <xf numFmtId="0" fontId="0" fillId="4" borderId="4" xfId="0" applyFont="1" applyFill="1" applyBorder="1" applyAlignment="1">
      <alignment horizontal="left" wrapText="1"/>
    </xf>
    <xf numFmtId="0" fontId="0" fillId="5" borderId="4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6" fillId="9" borderId="4" xfId="0" applyFont="1" applyFill="1" applyBorder="1" applyAlignment="1">
      <alignment horizontal="left" wrapText="1"/>
    </xf>
    <xf numFmtId="0" fontId="11" fillId="0" borderId="1" xfId="0" applyFont="1" applyBorder="1"/>
    <xf numFmtId="0" fontId="10" fillId="7" borderId="5" xfId="0" applyFont="1" applyFill="1" applyBorder="1" applyAlignment="1">
      <alignment horizontal="left"/>
    </xf>
    <xf numFmtId="0" fontId="0" fillId="7" borderId="0" xfId="0" applyFont="1" applyFill="1"/>
    <xf numFmtId="0" fontId="6" fillId="7" borderId="1" xfId="0" applyFont="1" applyFill="1" applyBorder="1" applyAlignment="1">
      <alignment horizontal="left" wrapText="1"/>
    </xf>
    <xf numFmtId="0" fontId="6" fillId="10" borderId="1" xfId="0" applyFont="1" applyFill="1" applyBorder="1" applyAlignment="1">
      <alignment horizontal="left" wrapText="1"/>
    </xf>
    <xf numFmtId="0" fontId="10" fillId="7" borderId="1" xfId="0" applyFont="1" applyFill="1" applyBorder="1" applyAlignment="1">
      <alignment horizontal="left"/>
    </xf>
    <xf numFmtId="0" fontId="0" fillId="0" borderId="0" xfId="0" applyFont="1" applyFill="1"/>
    <xf numFmtId="0" fontId="0" fillId="7" borderId="5" xfId="0" applyFont="1" applyFill="1" applyBorder="1" applyAlignment="1">
      <alignment horizontal="right"/>
    </xf>
    <xf numFmtId="0" fontId="11" fillId="0" borderId="0" xfId="0" applyFont="1"/>
    <xf numFmtId="0" fontId="12" fillId="7" borderId="1" xfId="0" applyFont="1" applyFill="1" applyBorder="1" applyAlignment="1">
      <alignment horizontal="left" wrapText="1"/>
    </xf>
    <xf numFmtId="0" fontId="10" fillId="0" borderId="1" xfId="0" applyFont="1" applyBorder="1" applyAlignment="1">
      <alignment horizontal="left"/>
    </xf>
    <xf numFmtId="0" fontId="13" fillId="11" borderId="5" xfId="0" applyFont="1" applyFill="1" applyBorder="1" applyAlignment="1">
      <alignment horizontal="left"/>
    </xf>
    <xf numFmtId="0" fontId="0" fillId="12" borderId="5" xfId="0" applyFont="1" applyFill="1" applyBorder="1" applyAlignment="1">
      <alignment horizontal="left"/>
    </xf>
    <xf numFmtId="0" fontId="0" fillId="13" borderId="5" xfId="0" applyFont="1" applyFill="1" applyBorder="1" applyAlignment="1">
      <alignment horizontal="left"/>
    </xf>
    <xf numFmtId="0" fontId="0" fillId="14" borderId="5" xfId="0" applyFont="1" applyFill="1" applyBorder="1" applyAlignment="1">
      <alignment horizontal="left"/>
    </xf>
    <xf numFmtId="0" fontId="15" fillId="7" borderId="5" xfId="0" applyFont="1" applyFill="1" applyBorder="1" applyAlignment="1">
      <alignment horizontal="right"/>
    </xf>
    <xf numFmtId="0" fontId="15" fillId="0" borderId="4" xfId="0" applyFont="1" applyFill="1" applyBorder="1" applyAlignment="1">
      <alignment horizontal="right" wrapText="1"/>
    </xf>
    <xf numFmtId="0" fontId="15" fillId="7" borderId="1" xfId="0" applyFont="1" applyFill="1" applyBorder="1" applyAlignment="1">
      <alignment horizontal="right"/>
    </xf>
    <xf numFmtId="0" fontId="0" fillId="16" borderId="6" xfId="0" applyFont="1" applyFill="1" applyBorder="1" applyAlignment="1">
      <alignment horizontal="left" wrapText="1"/>
    </xf>
    <xf numFmtId="0" fontId="0" fillId="15" borderId="5" xfId="0" applyFont="1" applyFill="1" applyBorder="1" applyAlignment="1">
      <alignment horizontal="left" wrapText="1"/>
    </xf>
    <xf numFmtId="0" fontId="0" fillId="17" borderId="5" xfId="0" applyFont="1" applyFill="1" applyBorder="1" applyAlignment="1">
      <alignment horizontal="left" wrapText="1"/>
    </xf>
    <xf numFmtId="0" fontId="10" fillId="0" borderId="7" xfId="0" applyFont="1" applyBorder="1" applyAlignment="1">
      <alignment horizontal="left"/>
    </xf>
    <xf numFmtId="9" fontId="10" fillId="0" borderId="8" xfId="5" applyFont="1" applyBorder="1"/>
    <xf numFmtId="0" fontId="16" fillId="0" borderId="1" xfId="0" applyFont="1" applyFill="1" applyBorder="1" applyAlignment="1">
      <alignment horizontal="left" wrapText="1"/>
    </xf>
    <xf numFmtId="0" fontId="17" fillId="18" borderId="1" xfId="0" applyFont="1" applyFill="1" applyBorder="1" applyAlignment="1">
      <alignment horizontal="left" wrapText="1"/>
    </xf>
    <xf numFmtId="1" fontId="4" fillId="0" borderId="2" xfId="5" applyNumberFormat="1" applyFont="1" applyFill="1" applyBorder="1" applyAlignment="1">
      <alignment wrapText="1"/>
    </xf>
    <xf numFmtId="1" fontId="4" fillId="0" borderId="0" xfId="5" applyNumberFormat="1" applyFont="1" applyFill="1" applyBorder="1"/>
    <xf numFmtId="1" fontId="18" fillId="0" borderId="1" xfId="5" applyNumberFormat="1" applyFont="1" applyFill="1" applyBorder="1"/>
    <xf numFmtId="0" fontId="6" fillId="19" borderId="1" xfId="0" applyFont="1" applyFill="1" applyBorder="1" applyAlignment="1">
      <alignment horizontal="left" wrapText="1"/>
    </xf>
    <xf numFmtId="0" fontId="15" fillId="0" borderId="5" xfId="0" applyFont="1" applyFill="1" applyBorder="1" applyAlignment="1">
      <alignment horizontal="right"/>
    </xf>
    <xf numFmtId="0" fontId="0" fillId="0" borderId="5" xfId="0" applyFont="1" applyFill="1" applyBorder="1" applyAlignment="1">
      <alignment horizontal="left"/>
    </xf>
    <xf numFmtId="0" fontId="0" fillId="20" borderId="5" xfId="0" applyFont="1" applyFill="1" applyBorder="1" applyAlignment="1">
      <alignment horizontal="left" wrapText="1"/>
    </xf>
    <xf numFmtId="3" fontId="11" fillId="0" borderId="1" xfId="0" applyNumberFormat="1" applyFont="1" applyFill="1" applyBorder="1"/>
    <xf numFmtId="0" fontId="10" fillId="0" borderId="1" xfId="0" applyFont="1" applyBorder="1" applyAlignment="1">
      <alignment horizontal="left" wrapText="1"/>
    </xf>
    <xf numFmtId="0" fontId="0" fillId="13" borderId="1" xfId="0" quotePrefix="1" applyFont="1" applyFill="1" applyBorder="1" applyAlignment="1">
      <alignment horizontal="left" wrapText="1"/>
    </xf>
    <xf numFmtId="0" fontId="11" fillId="0" borderId="0" xfId="0" applyFont="1" applyFill="1"/>
    <xf numFmtId="0" fontId="0" fillId="21" borderId="4" xfId="0" applyFont="1" applyFill="1" applyBorder="1" applyAlignment="1">
      <alignment horizontal="left" wrapText="1"/>
    </xf>
    <xf numFmtId="0" fontId="14" fillId="0" borderId="0" xfId="0" applyFont="1"/>
    <xf numFmtId="9" fontId="14" fillId="0" borderId="0" xfId="5" applyFont="1"/>
    <xf numFmtId="9" fontId="0" fillId="0" borderId="0" xfId="0" applyNumberFormat="1" applyFont="1"/>
    <xf numFmtId="9" fontId="0" fillId="0" borderId="0" xfId="5" applyFont="1"/>
    <xf numFmtId="0" fontId="0" fillId="22" borderId="6" xfId="0" applyFont="1" applyFill="1" applyBorder="1" applyAlignment="1">
      <alignment horizontal="left" wrapText="1"/>
    </xf>
    <xf numFmtId="0" fontId="0" fillId="10" borderId="6" xfId="0" applyFont="1" applyFill="1" applyBorder="1" applyAlignment="1">
      <alignment horizontal="left" wrapText="1"/>
    </xf>
    <xf numFmtId="0" fontId="11" fillId="10" borderId="1" xfId="0" applyFont="1" applyFill="1" applyBorder="1" applyAlignment="1">
      <alignment horizontal="left" wrapText="1"/>
    </xf>
    <xf numFmtId="0" fontId="0" fillId="0" borderId="0" xfId="0" applyFont="1" applyAlignment="1"/>
    <xf numFmtId="9" fontId="19" fillId="0" borderId="0" xfId="0" applyNumberFormat="1" applyFont="1"/>
    <xf numFmtId="0" fontId="21" fillId="0" borderId="0" xfId="0" applyFont="1" applyBorder="1" applyAlignment="1">
      <alignment horizontal="left" wrapText="1"/>
    </xf>
    <xf numFmtId="9" fontId="21" fillId="0" borderId="0" xfId="5" applyFont="1" applyBorder="1"/>
    <xf numFmtId="1" fontId="0" fillId="0" borderId="1" xfId="0" applyNumberFormat="1" applyFont="1" applyFill="1" applyBorder="1"/>
    <xf numFmtId="1" fontId="0" fillId="7" borderId="1" xfId="0" applyNumberFormat="1" applyFont="1" applyFill="1" applyBorder="1"/>
    <xf numFmtId="3" fontId="0" fillId="0" borderId="1" xfId="0" applyNumberFormat="1" applyFont="1" applyFill="1" applyBorder="1"/>
    <xf numFmtId="3" fontId="10" fillId="0" borderId="1" xfId="0" applyNumberFormat="1" applyFont="1" applyFill="1" applyBorder="1"/>
    <xf numFmtId="3" fontId="22" fillId="0" borderId="3" xfId="5" applyNumberFormat="1" applyFont="1" applyFill="1" applyBorder="1"/>
    <xf numFmtId="3" fontId="17" fillId="0" borderId="1" xfId="5" applyNumberFormat="1" applyFont="1" applyFill="1" applyBorder="1"/>
    <xf numFmtId="9" fontId="10" fillId="0" borderId="2" xfId="5" applyFont="1" applyBorder="1"/>
    <xf numFmtId="164" fontId="14" fillId="0" borderId="0" xfId="5" applyNumberFormat="1" applyFont="1"/>
    <xf numFmtId="0" fontId="10" fillId="0" borderId="0" xfId="0" applyFont="1"/>
    <xf numFmtId="3" fontId="12" fillId="0" borderId="1" xfId="0" applyNumberFormat="1" applyFont="1" applyFill="1" applyBorder="1"/>
    <xf numFmtId="3" fontId="12" fillId="7" borderId="1" xfId="0" applyNumberFormat="1" applyFont="1" applyFill="1" applyBorder="1"/>
    <xf numFmtId="9" fontId="12" fillId="0" borderId="1" xfId="5" applyNumberFormat="1" applyFont="1" applyBorder="1"/>
    <xf numFmtId="3" fontId="20" fillId="0" borderId="0" xfId="0" applyNumberFormat="1" applyFont="1" applyFill="1" applyBorder="1"/>
    <xf numFmtId="3" fontId="11" fillId="0" borderId="1" xfId="0" applyNumberFormat="1" applyFont="1" applyBorder="1"/>
    <xf numFmtId="0" fontId="10" fillId="0" borderId="3" xfId="0" applyFont="1" applyBorder="1" applyAlignment="1">
      <alignment horizontal="left"/>
    </xf>
    <xf numFmtId="49" fontId="10" fillId="0" borderId="1" xfId="0" applyNumberFormat="1" applyFont="1" applyBorder="1" applyAlignment="1">
      <alignment wrapText="1"/>
    </xf>
    <xf numFmtId="0" fontId="12" fillId="0" borderId="2" xfId="0" applyFont="1" applyBorder="1"/>
    <xf numFmtId="0" fontId="0" fillId="0" borderId="0" xfId="0" applyAlignment="1">
      <alignment horizontal="left"/>
    </xf>
    <xf numFmtId="3" fontId="12" fillId="0" borderId="1" xfId="0" applyNumberFormat="1" applyFont="1" applyBorder="1"/>
    <xf numFmtId="3" fontId="0" fillId="0" borderId="0" xfId="0" applyNumberFormat="1"/>
    <xf numFmtId="0" fontId="11" fillId="24" borderId="9" xfId="0" applyFont="1" applyFill="1" applyBorder="1" applyAlignment="1">
      <alignment horizontal="left" wrapText="1"/>
    </xf>
    <xf numFmtId="0" fontId="0" fillId="6" borderId="4" xfId="0" applyFill="1" applyBorder="1" applyAlignment="1">
      <alignment horizontal="left" wrapText="1"/>
    </xf>
    <xf numFmtId="0" fontId="0" fillId="23" borderId="4" xfId="0" applyFill="1" applyBorder="1" applyAlignment="1">
      <alignment horizontal="left" wrapText="1"/>
    </xf>
    <xf numFmtId="0" fontId="0" fillId="25" borderId="4" xfId="0" applyFill="1" applyBorder="1" applyAlignment="1">
      <alignment horizontal="left" wrapText="1"/>
    </xf>
    <xf numFmtId="0" fontId="0" fillId="16" borderId="6" xfId="0" applyFill="1" applyBorder="1" applyAlignment="1">
      <alignment horizontal="left" wrapText="1"/>
    </xf>
    <xf numFmtId="0" fontId="0" fillId="26" borderId="5" xfId="0" applyFill="1" applyBorder="1" applyAlignment="1">
      <alignment horizontal="left" wrapText="1"/>
    </xf>
    <xf numFmtId="0" fontId="0" fillId="20" borderId="5" xfId="0" applyFill="1" applyBorder="1" applyAlignment="1">
      <alignment horizontal="left" wrapText="1"/>
    </xf>
    <xf numFmtId="0" fontId="0" fillId="15" borderId="5" xfId="0" applyFill="1" applyBorder="1" applyAlignment="1">
      <alignment horizontal="left" wrapText="1"/>
    </xf>
    <xf numFmtId="0" fontId="0" fillId="17" borderId="5" xfId="0" applyFill="1" applyBorder="1" applyAlignment="1">
      <alignment horizontal="left" wrapText="1"/>
    </xf>
    <xf numFmtId="0" fontId="11" fillId="21" borderId="5" xfId="0" applyFont="1" applyFill="1" applyBorder="1" applyAlignment="1">
      <alignment horizontal="left" wrapText="1"/>
    </xf>
    <xf numFmtId="0" fontId="11" fillId="5" borderId="4" xfId="0" applyFont="1" applyFill="1" applyBorder="1" applyAlignment="1">
      <alignment horizontal="left" wrapText="1"/>
    </xf>
    <xf numFmtId="0" fontId="11" fillId="8" borderId="4" xfId="0" applyFont="1" applyFill="1" applyBorder="1" applyAlignment="1">
      <alignment horizontal="left" wrapText="1"/>
    </xf>
    <xf numFmtId="0" fontId="10" fillId="7" borderId="2" xfId="0" applyFont="1" applyFill="1" applyBorder="1" applyAlignment="1">
      <alignment horizontal="left" vertical="top" wrapText="1"/>
    </xf>
    <xf numFmtId="0" fontId="0" fillId="12" borderId="4" xfId="0" applyFill="1" applyBorder="1" applyAlignment="1">
      <alignment horizontal="left" wrapText="1"/>
    </xf>
    <xf numFmtId="0" fontId="12" fillId="7" borderId="2" xfId="0" applyFont="1" applyFill="1" applyBorder="1" applyAlignment="1">
      <alignment horizontal="left"/>
    </xf>
    <xf numFmtId="0" fontId="11" fillId="22" borderId="5" xfId="0" applyFont="1" applyFill="1" applyBorder="1" applyAlignment="1">
      <alignment horizontal="left" wrapText="1"/>
    </xf>
    <xf numFmtId="0" fontId="0" fillId="27" borderId="6" xfId="0" applyFill="1" applyBorder="1" applyAlignment="1">
      <alignment vertical="top" wrapText="1"/>
    </xf>
    <xf numFmtId="0" fontId="10" fillId="0" borderId="2" xfId="0" applyFont="1" applyBorder="1" applyAlignment="1">
      <alignment horizontal="left"/>
    </xf>
    <xf numFmtId="0" fontId="0" fillId="0" borderId="1" xfId="0" applyBorder="1" applyAlignment="1">
      <alignment horizontal="left"/>
    </xf>
    <xf numFmtId="164" fontId="11" fillId="0" borderId="0" xfId="0" applyNumberFormat="1" applyFont="1"/>
    <xf numFmtId="2" fontId="0" fillId="0" borderId="0" xfId="0" applyNumberFormat="1" applyAlignment="1">
      <alignment vertical="top" wrapText="1"/>
    </xf>
    <xf numFmtId="3" fontId="12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3" fontId="11" fillId="0" borderId="1" xfId="5" applyNumberFormat="1" applyFont="1" applyFill="1" applyBorder="1"/>
    <xf numFmtId="0" fontId="11" fillId="24" borderId="1" xfId="0" applyFont="1" applyFill="1" applyBorder="1" applyAlignment="1">
      <alignment horizontal="left" wrapText="1"/>
    </xf>
    <xf numFmtId="0" fontId="0" fillId="6" borderId="1" xfId="0" applyFill="1" applyBorder="1" applyAlignment="1">
      <alignment horizontal="left" wrapText="1"/>
    </xf>
    <xf numFmtId="0" fontId="0" fillId="23" borderId="1" xfId="0" applyFill="1" applyBorder="1" applyAlignment="1">
      <alignment horizontal="left" wrapText="1"/>
    </xf>
    <xf numFmtId="0" fontId="0" fillId="25" borderId="1" xfId="0" applyFill="1" applyBorder="1" applyAlignment="1">
      <alignment horizontal="left" wrapText="1"/>
    </xf>
    <xf numFmtId="3" fontId="12" fillId="7" borderId="1" xfId="5" applyNumberFormat="1" applyFont="1" applyFill="1" applyBorder="1"/>
    <xf numFmtId="3" fontId="12" fillId="0" borderId="1" xfId="5" applyNumberFormat="1" applyFont="1" applyFill="1" applyBorder="1"/>
    <xf numFmtId="0" fontId="10" fillId="7" borderId="1" xfId="0" applyFont="1" applyFill="1" applyBorder="1" applyAlignment="1">
      <alignment horizontal="left" wrapText="1"/>
    </xf>
    <xf numFmtId="0" fontId="0" fillId="15" borderId="1" xfId="0" applyFill="1" applyBorder="1" applyAlignment="1">
      <alignment horizontal="left" wrapText="1"/>
    </xf>
    <xf numFmtId="0" fontId="0" fillId="17" borderId="1" xfId="0" applyFill="1" applyBorder="1" applyAlignment="1">
      <alignment horizontal="left" wrapText="1"/>
    </xf>
    <xf numFmtId="0" fontId="0" fillId="13" borderId="1" xfId="0" quotePrefix="1" applyFill="1" applyBorder="1" applyAlignment="1">
      <alignment horizontal="left" wrapText="1"/>
    </xf>
    <xf numFmtId="0" fontId="0" fillId="28" borderId="1" xfId="0" applyFill="1" applyBorder="1" applyAlignment="1">
      <alignment horizontal="left" wrapText="1"/>
    </xf>
    <xf numFmtId="0" fontId="11" fillId="22" borderId="1" xfId="0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left" wrapText="1"/>
    </xf>
    <xf numFmtId="0" fontId="6" fillId="2" borderId="1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11" fillId="0" borderId="3" xfId="0" applyFont="1" applyBorder="1"/>
    <xf numFmtId="0" fontId="0" fillId="0" borderId="0" xfId="0" applyFill="1"/>
    <xf numFmtId="0" fontId="16" fillId="0" borderId="0" xfId="0" applyFont="1" applyFill="1" applyBorder="1" applyAlignment="1">
      <alignment horizontal="left"/>
    </xf>
    <xf numFmtId="0" fontId="17" fillId="0" borderId="0" xfId="0" applyFont="1" applyFill="1" applyBorder="1"/>
    <xf numFmtId="0" fontId="17" fillId="0" borderId="1" xfId="0" applyFont="1" applyFill="1" applyBorder="1" applyAlignment="1">
      <alignment horizontal="left"/>
    </xf>
    <xf numFmtId="3" fontId="4" fillId="0" borderId="1" xfId="0" applyNumberFormat="1" applyFont="1" applyFill="1" applyBorder="1"/>
    <xf numFmtId="0" fontId="4" fillId="29" borderId="4" xfId="0" applyFont="1" applyFill="1" applyBorder="1" applyAlignment="1">
      <alignment horizontal="left"/>
    </xf>
    <xf numFmtId="0" fontId="17" fillId="30" borderId="4" xfId="0" applyFont="1" applyFill="1" applyBorder="1" applyAlignment="1">
      <alignment horizontal="left" wrapText="1"/>
    </xf>
    <xf numFmtId="0" fontId="17" fillId="31" borderId="4" xfId="0" applyFont="1" applyFill="1" applyBorder="1" applyAlignment="1">
      <alignment horizontal="left" wrapText="1"/>
    </xf>
    <xf numFmtId="0" fontId="17" fillId="32" borderId="5" xfId="0" applyFont="1" applyFill="1" applyBorder="1" applyAlignment="1">
      <alignment horizontal="left" wrapText="1"/>
    </xf>
    <xf numFmtId="9" fontId="10" fillId="0" borderId="2" xfId="5" applyNumberFormat="1" applyFont="1" applyBorder="1"/>
    <xf numFmtId="3" fontId="18" fillId="0" borderId="1" xfId="5" applyNumberFormat="1" applyFont="1" applyFill="1" applyBorder="1"/>
    <xf numFmtId="3" fontId="15" fillId="0" borderId="1" xfId="0" applyNumberFormat="1" applyFont="1" applyFill="1" applyBorder="1"/>
    <xf numFmtId="3" fontId="15" fillId="0" borderId="1" xfId="5" applyNumberFormat="1" applyFont="1" applyFill="1" applyBorder="1"/>
    <xf numFmtId="3" fontId="15" fillId="0" borderId="1" xfId="0" applyNumberFormat="1" applyFont="1" applyBorder="1"/>
    <xf numFmtId="0" fontId="0" fillId="0" borderId="0" xfId="0" applyBorder="1"/>
    <xf numFmtId="3" fontId="15" fillId="0" borderId="2" xfId="0" applyNumberFormat="1" applyFont="1" applyFill="1" applyBorder="1"/>
    <xf numFmtId="3" fontId="18" fillId="0" borderId="1" xfId="0" applyNumberFormat="1" applyFont="1" applyFill="1" applyBorder="1"/>
    <xf numFmtId="0" fontId="24" fillId="0" borderId="1" xfId="0" applyFont="1" applyFill="1" applyBorder="1"/>
    <xf numFmtId="1" fontId="24" fillId="0" borderId="1" xfId="0" applyNumberFormat="1" applyFont="1" applyFill="1" applyBorder="1"/>
    <xf numFmtId="3" fontId="24" fillId="0" borderId="1" xfId="0" applyNumberFormat="1" applyFont="1" applyFill="1" applyBorder="1"/>
    <xf numFmtId="0" fontId="0" fillId="7" borderId="0" xfId="0" applyFill="1"/>
    <xf numFmtId="0" fontId="25" fillId="7" borderId="10" xfId="0" applyFont="1" applyFill="1" applyBorder="1"/>
    <xf numFmtId="0" fontId="0" fillId="7" borderId="11" xfId="0" applyFill="1" applyBorder="1"/>
    <xf numFmtId="0" fontId="0" fillId="7" borderId="12" xfId="0" applyFill="1" applyBorder="1"/>
    <xf numFmtId="0" fontId="26" fillId="7" borderId="13" xfId="0" applyFont="1" applyFill="1" applyBorder="1"/>
    <xf numFmtId="0" fontId="0" fillId="7" borderId="0" xfId="0" applyFill="1" applyBorder="1"/>
    <xf numFmtId="0" fontId="0" fillId="7" borderId="14" xfId="0" applyFill="1" applyBorder="1"/>
    <xf numFmtId="0" fontId="0" fillId="7" borderId="13" xfId="0" applyFill="1" applyBorder="1"/>
    <xf numFmtId="0" fontId="10" fillId="7" borderId="13" xfId="0" applyFont="1" applyFill="1" applyBorder="1"/>
    <xf numFmtId="0" fontId="27" fillId="7" borderId="13" xfId="9" applyFill="1" applyBorder="1"/>
    <xf numFmtId="17" fontId="0" fillId="7" borderId="13" xfId="0" applyNumberFormat="1" applyFill="1" applyBorder="1"/>
    <xf numFmtId="17" fontId="27" fillId="7" borderId="13" xfId="9" applyNumberFormat="1" applyFill="1" applyBorder="1"/>
    <xf numFmtId="0" fontId="27" fillId="7" borderId="0" xfId="9" applyFill="1" applyBorder="1"/>
    <xf numFmtId="0" fontId="0" fillId="7" borderId="15" xfId="0" applyFill="1" applyBorder="1"/>
    <xf numFmtId="0" fontId="0" fillId="7" borderId="16" xfId="0" applyFill="1" applyBorder="1"/>
    <xf numFmtId="0" fontId="0" fillId="7" borderId="17" xfId="0" applyFill="1" applyBorder="1"/>
    <xf numFmtId="0" fontId="10" fillId="0" borderId="7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/>
    </xf>
    <xf numFmtId="0" fontId="10" fillId="0" borderId="8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</cellXfs>
  <cellStyles count="10">
    <cellStyle name="Hyperlink" xfId="9" builtinId="8"/>
    <cellStyle name="Normal" xfId="0" builtinId="0"/>
    <cellStyle name="Normal 2" xfId="1" xr:uid="{00000000-0005-0000-0000-000002000000}"/>
    <cellStyle name="Normal 2 2" xfId="2" xr:uid="{00000000-0005-0000-0000-000003000000}"/>
    <cellStyle name="Normal 2 3" xfId="3" xr:uid="{00000000-0005-0000-0000-000004000000}"/>
    <cellStyle name="Normal 3" xfId="4" xr:uid="{00000000-0005-0000-0000-000005000000}"/>
    <cellStyle name="Per cent" xfId="5" builtinId="5"/>
    <cellStyle name="Percent 2" xfId="6" xr:uid="{00000000-0005-0000-0000-000007000000}"/>
    <cellStyle name="Percent 3" xfId="8" xr:uid="{00000000-0005-0000-0000-000008000000}"/>
    <cellStyle name="Style 28" xfId="7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b="1">
                <a:solidFill>
                  <a:schemeClr val="tx1"/>
                </a:solidFill>
              </a:rPr>
              <a:t>Final energy demand EU28 [TWh] - Total</a:t>
            </a:r>
          </a:p>
        </c:rich>
      </c:tx>
      <c:layout>
        <c:manualLayout>
          <c:xMode val="edge"/>
          <c:yMode val="edge"/>
          <c:x val="5.4886452251738943E-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DE"/>
        </a:p>
      </c:txPr>
    </c:title>
    <c:autoTitleDeleted val="0"/>
    <c:plotArea>
      <c:layout>
        <c:manualLayout>
          <c:layoutTarget val="inner"/>
          <c:xMode val="edge"/>
          <c:yMode val="edge"/>
          <c:x val="3.8240480866419825E-2"/>
          <c:y val="9.8610803198550395E-2"/>
          <c:w val="0.67517362550169191"/>
          <c:h val="0.82554001924136711"/>
        </c:manualLayout>
      </c:layout>
      <c:areaChart>
        <c:grouping val="stacked"/>
        <c:varyColors val="0"/>
        <c:ser>
          <c:idx val="1"/>
          <c:order val="0"/>
          <c:tx>
            <c:strRef>
              <c:f>FINAL_ENERGY_DEMAND!$A$36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A5A5A5">
                <a:lumMod val="50000"/>
              </a:srgbClr>
            </a:solidFill>
            <a:ln w="25400">
              <a:noFill/>
            </a:ln>
            <a:effectLst/>
          </c:spPr>
          <c:cat>
            <c:numRef>
              <c:f>FINAL_ENERGY_DEMAND!$B$35:$I$35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FINAL_ENERGY_DEMAND!$B$36:$I$36</c:f>
              <c:numCache>
                <c:formatCode>#,##0</c:formatCode>
                <c:ptCount val="8"/>
                <c:pt idx="0">
                  <c:v>3148.9926312125694</c:v>
                </c:pt>
                <c:pt idx="1">
                  <c:v>2978.5729320164332</c:v>
                </c:pt>
                <c:pt idx="2">
                  <c:v>2791.2576715428581</c:v>
                </c:pt>
                <c:pt idx="3">
                  <c:v>2628.3160112606288</c:v>
                </c:pt>
                <c:pt idx="4">
                  <c:v>2491.185835301731</c:v>
                </c:pt>
                <c:pt idx="5">
                  <c:v>2281.8123000890696</c:v>
                </c:pt>
                <c:pt idx="6">
                  <c:v>2202.2746592059639</c:v>
                </c:pt>
                <c:pt idx="7">
                  <c:v>2122.7759400963905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87-4E0E-8DE1-835E655B320A}"/>
            </c:ext>
          </c:extLst>
        </c:ser>
        <c:ser>
          <c:idx val="2"/>
          <c:order val="1"/>
          <c:tx>
            <c:strRef>
              <c:f>FINAL_ENERGY_DEMAND!$A$37</c:f>
              <c:strCache>
                <c:ptCount val="1"/>
                <c:pt idx="0">
                  <c:v>RESIDENTIAL</c:v>
                </c:pt>
              </c:strCache>
            </c:strRef>
          </c:tx>
          <c:spPr>
            <a:solidFill>
              <a:srgbClr val="FFC000"/>
            </a:solidFill>
            <a:ln w="25400">
              <a:noFill/>
            </a:ln>
            <a:effectLst/>
          </c:spPr>
          <c:cat>
            <c:numRef>
              <c:f>FINAL_ENERGY_DEMAND!$B$35:$I$35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FINAL_ENERGY_DEMAND!$B$37:$I$37</c:f>
              <c:numCache>
                <c:formatCode>#,##0</c:formatCode>
                <c:ptCount val="8"/>
                <c:pt idx="0">
                  <c:v>3225.3964341817959</c:v>
                </c:pt>
                <c:pt idx="1">
                  <c:v>3135.2710515548056</c:v>
                </c:pt>
                <c:pt idx="2">
                  <c:v>2644.9345745397109</c:v>
                </c:pt>
                <c:pt idx="3">
                  <c:v>2114.3575864177151</c:v>
                </c:pt>
                <c:pt idx="4">
                  <c:v>1658.7575575035053</c:v>
                </c:pt>
                <c:pt idx="5">
                  <c:v>1180.4728884135486</c:v>
                </c:pt>
                <c:pt idx="6">
                  <c:v>1080.9826376832025</c:v>
                </c:pt>
                <c:pt idx="7">
                  <c:v>979.99945892496214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E87-4E0E-8DE1-835E655B320A}"/>
            </c:ext>
          </c:extLst>
        </c:ser>
        <c:ser>
          <c:idx val="3"/>
          <c:order val="2"/>
          <c:tx>
            <c:strRef>
              <c:f>FINAL_ENERGY_DEMAND!$A$38</c:f>
              <c:strCache>
                <c:ptCount val="1"/>
                <c:pt idx="0">
                  <c:v>TERTIARY</c:v>
                </c:pt>
              </c:strCache>
            </c:strRef>
          </c:tx>
          <c:spPr>
            <a:solidFill>
              <a:srgbClr val="FFFF00"/>
            </a:solidFill>
            <a:ln w="25400">
              <a:noFill/>
            </a:ln>
            <a:effectLst/>
          </c:spPr>
          <c:cat>
            <c:numRef>
              <c:f>FINAL_ENERGY_DEMAND!$B$35:$I$35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FINAL_ENERGY_DEMAND!$B$38:$I$38</c:f>
              <c:numCache>
                <c:formatCode>#,##0</c:formatCode>
                <c:ptCount val="8"/>
                <c:pt idx="0">
                  <c:v>1705.0228124629712</c:v>
                </c:pt>
                <c:pt idx="1">
                  <c:v>1651.5087301879032</c:v>
                </c:pt>
                <c:pt idx="2">
                  <c:v>1426.4836857853779</c:v>
                </c:pt>
                <c:pt idx="3">
                  <c:v>1198.6891782630464</c:v>
                </c:pt>
                <c:pt idx="4">
                  <c:v>1006.204607573944</c:v>
                </c:pt>
                <c:pt idx="5">
                  <c:v>896.98157243719163</c:v>
                </c:pt>
                <c:pt idx="6">
                  <c:v>835.87549153483769</c:v>
                </c:pt>
                <c:pt idx="7">
                  <c:v>783.57017082227435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E87-4E0E-8DE1-835E655B320A}"/>
            </c:ext>
          </c:extLst>
        </c:ser>
        <c:ser>
          <c:idx val="4"/>
          <c:order val="3"/>
          <c:tx>
            <c:strRef>
              <c:f>FINAL_ENERGY_DEMAND!$A$39</c:f>
              <c:strCache>
                <c:ptCount val="1"/>
                <c:pt idx="0">
                  <c:v>AGRICULTURE</c:v>
                </c:pt>
              </c:strCache>
            </c:strRef>
          </c:tx>
          <c:spPr>
            <a:solidFill>
              <a:srgbClr val="92D050"/>
            </a:solidFill>
            <a:ln w="25400">
              <a:noFill/>
            </a:ln>
            <a:effectLst/>
          </c:spPr>
          <c:cat>
            <c:numRef>
              <c:f>FINAL_ENERGY_DEMAND!$B$35:$I$35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FINAL_ENERGY_DEMAND!$B$39:$I$39</c:f>
              <c:numCache>
                <c:formatCode>#,##0</c:formatCode>
                <c:ptCount val="8"/>
                <c:pt idx="0">
                  <c:v>324.50223999259174</c:v>
                </c:pt>
                <c:pt idx="1">
                  <c:v>303.87249884159809</c:v>
                </c:pt>
                <c:pt idx="2">
                  <c:v>274.06051597851246</c:v>
                </c:pt>
                <c:pt idx="3">
                  <c:v>231.3435020181681</c:v>
                </c:pt>
                <c:pt idx="4">
                  <c:v>185.82904979012642</c:v>
                </c:pt>
                <c:pt idx="5">
                  <c:v>146.5331683125082</c:v>
                </c:pt>
                <c:pt idx="6">
                  <c:v>128.59654816071796</c:v>
                </c:pt>
                <c:pt idx="7">
                  <c:v>121.56906844759828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E87-4E0E-8DE1-835E655B320A}"/>
            </c:ext>
          </c:extLst>
        </c:ser>
        <c:ser>
          <c:idx val="5"/>
          <c:order val="4"/>
          <c:tx>
            <c:strRef>
              <c:f>FINAL_ENERGY_DEMAND!$A$40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C00000"/>
            </a:solidFill>
            <a:ln w="25400">
              <a:noFill/>
            </a:ln>
            <a:effectLst/>
          </c:spPr>
          <c:cat>
            <c:numRef>
              <c:f>FINAL_ENERGY_DEMAND!$B$35:$I$35</c:f>
              <c:numCache>
                <c:formatCode>General</c:formatCode>
                <c:ptCount val="8"/>
                <c:pt idx="0">
                  <c:v>2015</c:v>
                </c:pt>
                <c:pt idx="1">
                  <c:v>2020</c:v>
                </c:pt>
                <c:pt idx="2">
                  <c:v>2025</c:v>
                </c:pt>
                <c:pt idx="3">
                  <c:v>2030</c:v>
                </c:pt>
                <c:pt idx="4">
                  <c:v>2035</c:v>
                </c:pt>
                <c:pt idx="5">
                  <c:v>2040</c:v>
                </c:pt>
                <c:pt idx="6">
                  <c:v>2045</c:v>
                </c:pt>
                <c:pt idx="7">
                  <c:v>2050</c:v>
                </c:pt>
              </c:numCache>
            </c:numRef>
          </c:cat>
          <c:val>
            <c:numRef>
              <c:f>FINAL_ENERGY_DEMAND!$B$40:$I$40</c:f>
              <c:numCache>
                <c:formatCode>#,##0</c:formatCode>
                <c:ptCount val="8"/>
                <c:pt idx="0">
                  <c:v>3628.2734006211172</c:v>
                </c:pt>
                <c:pt idx="1">
                  <c:v>3750.6669716917472</c:v>
                </c:pt>
                <c:pt idx="2">
                  <c:v>3195.0258010161992</c:v>
                </c:pt>
                <c:pt idx="3">
                  <c:v>2777.6159489138863</c:v>
                </c:pt>
                <c:pt idx="4">
                  <c:v>2282.7610266194733</c:v>
                </c:pt>
                <c:pt idx="5">
                  <c:v>1839.3093178574843</c:v>
                </c:pt>
                <c:pt idx="6">
                  <c:v>1874.9530951719432</c:v>
                </c:pt>
                <c:pt idx="7">
                  <c:v>1903.1612635850697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E87-4E0E-8DE1-835E655B32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4803312"/>
        <c:axId val="371496000"/>
        <c:extLst/>
      </c:areaChart>
      <c:catAx>
        <c:axId val="324803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371496000"/>
        <c:crosses val="autoZero"/>
        <c:auto val="1"/>
        <c:lblAlgn val="ctr"/>
        <c:lblOffset val="100"/>
        <c:noMultiLvlLbl val="0"/>
      </c:catAx>
      <c:valAx>
        <c:axId val="371496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DE"/>
          </a:p>
        </c:txPr>
        <c:crossAx val="324803312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0124905677841174"/>
          <c:y val="0.14826302783852746"/>
          <c:w val="7.7002083210934741E-2"/>
          <c:h val="0.7114273417163816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DE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DE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7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3</xdr:row>
      <xdr:rowOff>161925</xdr:rowOff>
    </xdr:from>
    <xdr:to>
      <xdr:col>2</xdr:col>
      <xdr:colOff>396875</xdr:colOff>
      <xdr:row>9</xdr:row>
      <xdr:rowOff>61595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52425" y="790575"/>
          <a:ext cx="911225" cy="1042670"/>
        </a:xfrm>
        <a:prstGeom prst="rect">
          <a:avLst/>
        </a:prstGeom>
        <a:noFill/>
        <a:ln>
          <a:noFill/>
          <a:prstDash/>
        </a:ln>
      </xdr:spPr>
    </xdr:pic>
    <xdr:clientData/>
  </xdr:twoCellAnchor>
  <xdr:twoCellAnchor editAs="oneCell">
    <xdr:from>
      <xdr:col>2</xdr:col>
      <xdr:colOff>419100</xdr:colOff>
      <xdr:row>3</xdr:row>
      <xdr:rowOff>76200</xdr:rowOff>
    </xdr:from>
    <xdr:to>
      <xdr:col>5</xdr:col>
      <xdr:colOff>530225</xdr:colOff>
      <xdr:row>9</xdr:row>
      <xdr:rowOff>141605</xdr:rowOff>
    </xdr:to>
    <xdr:pic>
      <xdr:nvPicPr>
        <xdr:cNvPr id="3" name="Image 33" descr="EEB_logo_RVB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5875" y="714375"/>
          <a:ext cx="1939925" cy="1208405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21</xdr:row>
      <xdr:rowOff>47625</xdr:rowOff>
    </xdr:from>
    <xdr:to>
      <xdr:col>3</xdr:col>
      <xdr:colOff>133350</xdr:colOff>
      <xdr:row>23</xdr:row>
      <xdr:rowOff>104775</xdr:rowOff>
    </xdr:to>
    <xdr:pic>
      <xdr:nvPicPr>
        <xdr:cNvPr id="7" name="Picture 11" descr="https://mirrors.creativecommons.org/presskit/buttons/88x31/png/by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4114800"/>
          <a:ext cx="1257300" cy="438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127000</xdr:colOff>
      <xdr:row>30</xdr:row>
      <xdr:rowOff>88900</xdr:rowOff>
    </xdr:from>
    <xdr:to>
      <xdr:col>3</xdr:col>
      <xdr:colOff>457200</xdr:colOff>
      <xdr:row>39</xdr:row>
      <xdr:rowOff>101600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F2B230E1-B702-7D4E-9EED-40A0297FA9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5880100"/>
          <a:ext cx="1727200" cy="17272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22412</xdr:colOff>
      <xdr:row>77</xdr:row>
      <xdr:rowOff>15967</xdr:rowOff>
    </xdr:from>
    <xdr:to>
      <xdr:col>15</xdr:col>
      <xdr:colOff>17368</xdr:colOff>
      <xdr:row>108</xdr:row>
      <xdr:rowOff>145677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94AAEE7-D2FF-4710-AB30-414E8C7DE4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ApplNT/ESTAT-E5/TEMP/Common%20Reporting%20Format%20V1.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EsApplNT/ESTAT-E5/Documents%20and%20Settings/meyered/Local%20Settings/Temporary%20Internet%20Files/OLK111/TMP/BALANC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J&#246;rg%20M&#252;hlenhoff.DESKTOP-R57A58F/Desktop/REN21_project/02_develop_narrative/scenario_building/parameters_demand/ENTSO-E_Scenario_Input_Template_aug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>
        <row r="4">
          <cell r="C4" t="str">
            <v>European Community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 Sector Final Use Input Sheet"/>
      <sheetName val="2)Electricity &amp; Gas input sheet"/>
    </sheetNames>
    <sheetDataSet>
      <sheetData sheetId="0"/>
      <sheetData sheetId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oerg@caneurope.org" TargetMode="External"/><Relationship Id="rId2" Type="http://schemas.openxmlformats.org/officeDocument/2006/relationships/hyperlink" Target="mailto:jonathan.bonadio@eeb.org" TargetMode="External"/><Relationship Id="rId1" Type="http://schemas.openxmlformats.org/officeDocument/2006/relationships/hyperlink" Target="https://www.pac-scenarios.eu/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s://creativecommons.org/licenses/by/4.0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B1:L40"/>
  <sheetViews>
    <sheetView tabSelected="1" workbookViewId="0">
      <selection activeCell="H35" sqref="H35"/>
    </sheetView>
  </sheetViews>
  <sheetFormatPr baseColWidth="10" defaultColWidth="9.1640625" defaultRowHeight="15" x14ac:dyDescent="0.2"/>
  <cols>
    <col min="1" max="1" width="3.83203125" style="141" customWidth="1"/>
    <col min="2" max="16384" width="9.1640625" style="141"/>
  </cols>
  <sheetData>
    <row r="1" spans="2:12" ht="16" thickBot="1" x14ac:dyDescent="0.25"/>
    <row r="2" spans="2:12" ht="19" x14ac:dyDescent="0.25">
      <c r="B2" s="142" t="s">
        <v>91</v>
      </c>
      <c r="C2" s="143"/>
      <c r="D2" s="143"/>
      <c r="E2" s="143"/>
      <c r="F2" s="143"/>
      <c r="G2" s="143"/>
      <c r="H2" s="143"/>
      <c r="I2" s="143"/>
      <c r="J2" s="143"/>
      <c r="K2" s="143"/>
      <c r="L2" s="144"/>
    </row>
    <row r="3" spans="2:12" ht="16" x14ac:dyDescent="0.2">
      <c r="B3" s="145" t="s">
        <v>92</v>
      </c>
      <c r="C3" s="146"/>
      <c r="D3" s="146"/>
      <c r="E3" s="146"/>
      <c r="F3" s="146"/>
      <c r="G3" s="146"/>
      <c r="H3" s="146"/>
      <c r="I3" s="146"/>
      <c r="J3" s="146"/>
      <c r="K3" s="146"/>
      <c r="L3" s="147"/>
    </row>
    <row r="4" spans="2:12" x14ac:dyDescent="0.2">
      <c r="B4" s="148"/>
      <c r="C4" s="146"/>
      <c r="D4" s="146"/>
      <c r="E4" s="146"/>
      <c r="F4" s="146"/>
      <c r="G4" s="146"/>
      <c r="H4" s="146"/>
      <c r="I4" s="146"/>
      <c r="J4" s="146"/>
      <c r="K4" s="146"/>
      <c r="L4" s="147"/>
    </row>
    <row r="5" spans="2:12" x14ac:dyDescent="0.2">
      <c r="B5" s="148"/>
      <c r="C5" s="146"/>
      <c r="D5" s="146"/>
      <c r="E5" s="146"/>
      <c r="F5" s="146"/>
      <c r="G5" s="146"/>
      <c r="H5" s="146"/>
      <c r="I5" s="146"/>
      <c r="J5" s="146"/>
      <c r="K5" s="146"/>
      <c r="L5" s="147"/>
    </row>
    <row r="6" spans="2:12" x14ac:dyDescent="0.2">
      <c r="B6" s="148"/>
      <c r="C6" s="146"/>
      <c r="D6" s="146"/>
      <c r="E6" s="146"/>
      <c r="F6" s="146"/>
      <c r="G6" s="146"/>
      <c r="H6" s="146"/>
      <c r="I6" s="146"/>
      <c r="J6" s="146"/>
      <c r="K6" s="146"/>
      <c r="L6" s="147"/>
    </row>
    <row r="7" spans="2:12" x14ac:dyDescent="0.2">
      <c r="B7" s="148"/>
      <c r="C7" s="146"/>
      <c r="D7" s="146"/>
      <c r="E7" s="146"/>
      <c r="F7" s="146"/>
      <c r="G7" s="146"/>
      <c r="H7" s="146"/>
      <c r="I7" s="146"/>
      <c r="J7" s="146"/>
      <c r="K7" s="146"/>
      <c r="L7" s="147"/>
    </row>
    <row r="8" spans="2:12" x14ac:dyDescent="0.2">
      <c r="B8" s="148"/>
      <c r="C8" s="146"/>
      <c r="D8" s="146"/>
      <c r="E8" s="146"/>
      <c r="F8" s="146"/>
      <c r="G8" s="146"/>
      <c r="H8" s="146"/>
      <c r="I8" s="146"/>
      <c r="J8" s="146"/>
      <c r="K8" s="146"/>
      <c r="L8" s="147"/>
    </row>
    <row r="9" spans="2:12" x14ac:dyDescent="0.2">
      <c r="B9" s="148"/>
      <c r="C9" s="146"/>
      <c r="D9" s="146"/>
      <c r="E9" s="146"/>
      <c r="F9" s="146"/>
      <c r="G9" s="146"/>
      <c r="H9" s="146"/>
      <c r="I9" s="146"/>
      <c r="J9" s="146"/>
      <c r="K9" s="146"/>
      <c r="L9" s="147"/>
    </row>
    <row r="10" spans="2:12" x14ac:dyDescent="0.2">
      <c r="B10" s="148"/>
      <c r="C10" s="146"/>
      <c r="D10" s="146"/>
      <c r="E10" s="146"/>
      <c r="F10" s="146"/>
      <c r="G10" s="146"/>
      <c r="H10" s="146"/>
      <c r="I10" s="146"/>
      <c r="J10" s="146"/>
      <c r="K10" s="146"/>
      <c r="L10" s="147"/>
    </row>
    <row r="11" spans="2:12" x14ac:dyDescent="0.2">
      <c r="B11" s="149" t="s">
        <v>93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7"/>
    </row>
    <row r="12" spans="2:12" x14ac:dyDescent="0.2">
      <c r="B12" s="148" t="s">
        <v>96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7"/>
    </row>
    <row r="13" spans="2:12" x14ac:dyDescent="0.2">
      <c r="B13" s="148"/>
      <c r="C13" s="146"/>
      <c r="D13" s="146"/>
      <c r="E13" s="146"/>
      <c r="F13" s="146"/>
      <c r="G13" s="146"/>
      <c r="H13" s="146"/>
      <c r="I13" s="146"/>
      <c r="J13" s="146"/>
      <c r="K13" s="146"/>
      <c r="L13" s="147"/>
    </row>
    <row r="14" spans="2:12" x14ac:dyDescent="0.2">
      <c r="B14" s="148" t="s">
        <v>97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7"/>
    </row>
    <row r="15" spans="2:12" x14ac:dyDescent="0.2">
      <c r="B15" s="148" t="s">
        <v>98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7"/>
    </row>
    <row r="16" spans="2:12" x14ac:dyDescent="0.2">
      <c r="B16" s="150" t="s">
        <v>95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7"/>
    </row>
    <row r="17" spans="2:12" x14ac:dyDescent="0.2">
      <c r="B17" s="148"/>
      <c r="C17" s="146"/>
      <c r="D17" s="146"/>
      <c r="E17" s="146"/>
      <c r="F17" s="146"/>
      <c r="G17" s="146"/>
      <c r="H17" s="146"/>
      <c r="I17" s="146"/>
      <c r="J17" s="146"/>
      <c r="K17" s="146"/>
      <c r="L17" s="147"/>
    </row>
    <row r="18" spans="2:12" x14ac:dyDescent="0.2">
      <c r="B18" s="148"/>
      <c r="C18" s="146"/>
      <c r="D18" s="146"/>
      <c r="E18" s="146"/>
      <c r="F18" s="146"/>
      <c r="G18" s="146"/>
      <c r="H18" s="146"/>
      <c r="I18" s="146"/>
      <c r="J18" s="146"/>
      <c r="K18" s="146"/>
      <c r="L18" s="147"/>
    </row>
    <row r="19" spans="2:12" x14ac:dyDescent="0.2">
      <c r="B19" s="148" t="s">
        <v>106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7"/>
    </row>
    <row r="20" spans="2:12" x14ac:dyDescent="0.2">
      <c r="B20" s="151" t="s">
        <v>107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7"/>
    </row>
    <row r="21" spans="2:12" x14ac:dyDescent="0.2">
      <c r="B21" s="152" t="s">
        <v>108</v>
      </c>
      <c r="C21" s="146"/>
      <c r="D21" s="146"/>
      <c r="E21" s="146"/>
      <c r="F21" s="146"/>
      <c r="G21" s="146"/>
      <c r="H21" s="146"/>
      <c r="I21" s="146"/>
      <c r="J21" s="146"/>
      <c r="K21" s="146"/>
      <c r="L21" s="147"/>
    </row>
    <row r="22" spans="2:12" x14ac:dyDescent="0.2">
      <c r="B22" s="148"/>
      <c r="C22" s="146"/>
      <c r="D22" s="146"/>
      <c r="E22" s="146"/>
      <c r="F22" s="146"/>
      <c r="G22" s="146"/>
      <c r="H22" s="146"/>
      <c r="I22" s="146"/>
      <c r="J22" s="146"/>
      <c r="K22" s="146"/>
      <c r="L22" s="147"/>
    </row>
    <row r="23" spans="2:12" x14ac:dyDescent="0.2">
      <c r="B23" s="148"/>
      <c r="C23" s="146"/>
      <c r="D23" s="146"/>
      <c r="E23" s="146"/>
      <c r="F23" s="146"/>
      <c r="G23" s="146"/>
      <c r="H23" s="146"/>
      <c r="I23" s="146"/>
      <c r="J23" s="146"/>
      <c r="K23" s="146"/>
      <c r="L23" s="147"/>
    </row>
    <row r="24" spans="2:12" x14ac:dyDescent="0.2">
      <c r="B24" s="148"/>
      <c r="C24" s="146"/>
      <c r="D24" s="146"/>
      <c r="E24" s="146"/>
      <c r="F24" s="146"/>
      <c r="G24" s="146"/>
      <c r="H24" s="146"/>
      <c r="I24" s="146"/>
      <c r="J24" s="146"/>
      <c r="K24" s="146"/>
      <c r="L24" s="147"/>
    </row>
    <row r="25" spans="2:12" x14ac:dyDescent="0.2">
      <c r="B25" s="149" t="s">
        <v>99</v>
      </c>
      <c r="C25" s="146"/>
      <c r="D25" s="146"/>
      <c r="E25" s="146"/>
      <c r="F25" s="146"/>
      <c r="G25" s="146"/>
      <c r="H25" s="146"/>
      <c r="I25" s="146"/>
      <c r="J25" s="146"/>
      <c r="K25" s="146"/>
      <c r="L25" s="147"/>
    </row>
    <row r="26" spans="2:12" x14ac:dyDescent="0.2">
      <c r="B26" s="148" t="s">
        <v>100</v>
      </c>
      <c r="C26" s="146"/>
      <c r="D26" s="146"/>
      <c r="E26" s="146"/>
      <c r="F26" s="146" t="s">
        <v>103</v>
      </c>
      <c r="G26" s="146"/>
      <c r="H26" s="146"/>
      <c r="I26" s="146"/>
      <c r="J26" s="146"/>
      <c r="K26" s="146"/>
      <c r="L26" s="147"/>
    </row>
    <row r="27" spans="2:12" x14ac:dyDescent="0.2">
      <c r="B27" s="148" t="s">
        <v>101</v>
      </c>
      <c r="C27" s="146"/>
      <c r="D27" s="146"/>
      <c r="E27" s="146"/>
      <c r="F27" s="146" t="s">
        <v>104</v>
      </c>
      <c r="G27" s="146"/>
      <c r="H27" s="146"/>
      <c r="I27" s="146"/>
      <c r="J27" s="146"/>
      <c r="K27" s="146"/>
      <c r="L27" s="147"/>
    </row>
    <row r="28" spans="2:12" x14ac:dyDescent="0.2">
      <c r="B28" s="150" t="s">
        <v>102</v>
      </c>
      <c r="C28" s="146"/>
      <c r="D28" s="146"/>
      <c r="E28" s="146"/>
      <c r="F28" s="153" t="s">
        <v>105</v>
      </c>
      <c r="G28" s="146"/>
      <c r="H28" s="146"/>
      <c r="I28" s="146"/>
      <c r="J28" s="146"/>
      <c r="K28" s="146"/>
      <c r="L28" s="147"/>
    </row>
    <row r="29" spans="2:12" x14ac:dyDescent="0.2">
      <c r="B29" s="148"/>
      <c r="C29" s="146"/>
      <c r="D29" s="146"/>
      <c r="E29" s="146"/>
      <c r="F29" s="146"/>
      <c r="G29" s="146"/>
      <c r="H29" s="146"/>
      <c r="I29" s="146"/>
      <c r="J29" s="146"/>
      <c r="K29" s="146"/>
      <c r="L29" s="147"/>
    </row>
    <row r="30" spans="2:12" x14ac:dyDescent="0.2">
      <c r="B30" s="148" t="s">
        <v>94</v>
      </c>
      <c r="C30" s="146"/>
      <c r="D30" s="146"/>
      <c r="E30" s="146"/>
      <c r="F30" s="146"/>
      <c r="G30" s="146"/>
      <c r="H30" s="146"/>
      <c r="I30" s="146"/>
      <c r="J30" s="146"/>
      <c r="K30" s="146"/>
      <c r="L30" s="147"/>
    </row>
    <row r="31" spans="2:12" x14ac:dyDescent="0.2">
      <c r="B31" s="148"/>
      <c r="C31" s="146"/>
      <c r="D31" s="146"/>
      <c r="E31" s="146"/>
      <c r="F31" s="146"/>
      <c r="G31" s="146"/>
      <c r="H31" s="146"/>
      <c r="I31" s="146"/>
      <c r="J31" s="146"/>
      <c r="K31" s="146"/>
      <c r="L31" s="147"/>
    </row>
    <row r="32" spans="2:12" x14ac:dyDescent="0.2">
      <c r="B32" s="148"/>
      <c r="C32" s="146"/>
      <c r="D32" s="146"/>
      <c r="E32" s="146"/>
      <c r="F32" s="146"/>
      <c r="G32" s="146"/>
      <c r="H32" s="146"/>
      <c r="I32" s="146"/>
      <c r="J32" s="146"/>
      <c r="K32" s="146"/>
      <c r="L32" s="147"/>
    </row>
    <row r="33" spans="2:12" x14ac:dyDescent="0.2">
      <c r="B33" s="148"/>
      <c r="C33" s="146"/>
      <c r="D33" s="146"/>
      <c r="E33" s="146"/>
      <c r="F33" s="146"/>
      <c r="G33" s="146"/>
      <c r="H33" s="146"/>
      <c r="I33" s="146"/>
      <c r="J33" s="146"/>
      <c r="K33" s="146"/>
      <c r="L33" s="147"/>
    </row>
    <row r="34" spans="2:12" x14ac:dyDescent="0.2">
      <c r="B34" s="148"/>
      <c r="C34" s="146"/>
      <c r="D34" s="146"/>
      <c r="E34" s="146"/>
      <c r="F34" s="146"/>
      <c r="G34" s="146"/>
      <c r="H34" s="146"/>
      <c r="I34" s="146"/>
      <c r="J34" s="146"/>
      <c r="K34" s="146"/>
      <c r="L34" s="147"/>
    </row>
    <row r="35" spans="2:12" x14ac:dyDescent="0.2">
      <c r="B35" s="148"/>
      <c r="C35" s="146"/>
      <c r="D35" s="146"/>
      <c r="E35" s="146"/>
      <c r="F35" s="146"/>
      <c r="G35" s="146"/>
      <c r="H35" s="146"/>
      <c r="I35" s="146"/>
      <c r="J35" s="146"/>
      <c r="K35" s="146"/>
      <c r="L35" s="147"/>
    </row>
    <row r="36" spans="2:12" x14ac:dyDescent="0.2">
      <c r="B36" s="148"/>
      <c r="C36" s="146"/>
      <c r="D36" s="146"/>
      <c r="E36" s="146"/>
      <c r="F36" s="146"/>
      <c r="G36" s="146"/>
      <c r="H36" s="146"/>
      <c r="I36" s="146"/>
      <c r="J36" s="146"/>
      <c r="K36" s="146"/>
      <c r="L36" s="147"/>
    </row>
    <row r="37" spans="2:12" x14ac:dyDescent="0.2">
      <c r="B37" s="148"/>
      <c r="C37" s="146"/>
      <c r="D37" s="146"/>
      <c r="E37" s="146"/>
      <c r="F37" s="146"/>
      <c r="G37" s="146"/>
      <c r="H37" s="146"/>
      <c r="I37" s="146"/>
      <c r="J37" s="146"/>
      <c r="K37" s="146"/>
      <c r="L37" s="147"/>
    </row>
    <row r="38" spans="2:12" x14ac:dyDescent="0.2">
      <c r="B38" s="148"/>
      <c r="C38" s="146"/>
      <c r="D38" s="146"/>
      <c r="E38" s="146"/>
      <c r="F38" s="146"/>
      <c r="G38" s="146"/>
      <c r="H38" s="146"/>
      <c r="I38" s="146"/>
      <c r="J38" s="146"/>
      <c r="K38" s="146"/>
      <c r="L38" s="147"/>
    </row>
    <row r="39" spans="2:12" x14ac:dyDescent="0.2">
      <c r="B39" s="148"/>
      <c r="C39" s="146"/>
      <c r="D39" s="146"/>
      <c r="E39" s="146"/>
      <c r="F39" s="146"/>
      <c r="G39" s="146"/>
      <c r="H39" s="146"/>
      <c r="I39" s="146"/>
      <c r="J39" s="146"/>
      <c r="K39" s="146"/>
      <c r="L39" s="147"/>
    </row>
    <row r="40" spans="2:12" ht="16" thickBot="1" x14ac:dyDescent="0.25">
      <c r="B40" s="154"/>
      <c r="C40" s="155"/>
      <c r="D40" s="155"/>
      <c r="E40" s="155"/>
      <c r="F40" s="155"/>
      <c r="G40" s="155"/>
      <c r="H40" s="155"/>
      <c r="I40" s="155"/>
      <c r="J40" s="155"/>
      <c r="K40" s="155"/>
      <c r="L40" s="156"/>
    </row>
  </sheetData>
  <hyperlinks>
    <hyperlink ref="B16" r:id="rId1" xr:uid="{00000000-0004-0000-0000-000000000000}"/>
    <hyperlink ref="F28" r:id="rId2" xr:uid="{00000000-0004-0000-0000-000001000000}"/>
    <hyperlink ref="B28" r:id="rId3" xr:uid="{00000000-0004-0000-0000-000002000000}"/>
    <hyperlink ref="B21" r:id="rId4" xr:uid="{00000000-0004-0000-0000-000003000000}"/>
  </hyperlinks>
  <pageMargins left="0.7" right="0.7" top="0.75" bottom="0.75" header="0.3" footer="0.3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2060"/>
  </sheetPr>
  <dimension ref="A1:AL86"/>
  <sheetViews>
    <sheetView zoomScaleNormal="100" workbookViewId="0">
      <selection sqref="A1:I1"/>
    </sheetView>
  </sheetViews>
  <sheetFormatPr baseColWidth="10" defaultColWidth="8.83203125" defaultRowHeight="14.25" customHeight="1" x14ac:dyDescent="0.2"/>
  <cols>
    <col min="1" max="1" width="64.5" style="2" customWidth="1"/>
    <col min="2" max="10" width="8.83203125" style="1"/>
    <col min="11" max="38" width="8.83203125" style="18"/>
    <col min="39" max="16384" width="8.83203125" style="1"/>
  </cols>
  <sheetData>
    <row r="1" spans="1:10" customFormat="1" ht="49.5" customHeight="1" x14ac:dyDescent="0.2">
      <c r="A1" s="157" t="s">
        <v>67</v>
      </c>
      <c r="B1" s="158"/>
      <c r="C1" s="158"/>
      <c r="D1" s="158"/>
      <c r="E1" s="158"/>
      <c r="F1" s="158"/>
      <c r="G1" s="158"/>
      <c r="H1" s="158"/>
      <c r="I1" s="159"/>
    </row>
    <row r="2" spans="1:10" ht="14.25" customHeight="1" x14ac:dyDescent="0.2">
      <c r="A2" s="3"/>
      <c r="B2" s="12">
        <v>2015</v>
      </c>
      <c r="C2" s="12">
        <v>2020</v>
      </c>
      <c r="D2" s="12">
        <v>2025</v>
      </c>
      <c r="E2" s="12">
        <v>2030</v>
      </c>
      <c r="F2" s="12">
        <v>2035</v>
      </c>
      <c r="G2" s="12">
        <v>2040</v>
      </c>
      <c r="H2" s="12">
        <v>2045</v>
      </c>
      <c r="I2" s="12">
        <v>2050</v>
      </c>
    </row>
    <row r="3" spans="1:10" ht="14.25" customHeight="1" x14ac:dyDescent="0.2">
      <c r="A3" s="6" t="s">
        <v>41</v>
      </c>
      <c r="B3" s="69">
        <v>14810.180555946565</v>
      </c>
      <c r="C3" s="69">
        <v>13453.091301147027</v>
      </c>
      <c r="D3" s="69">
        <v>9842.8607920474096</v>
      </c>
      <c r="E3" s="69">
        <v>5224.7567875132545</v>
      </c>
      <c r="F3" s="69">
        <v>2065.3015513404198</v>
      </c>
      <c r="G3" s="69">
        <v>430.86371366331787</v>
      </c>
      <c r="H3" s="69">
        <v>0</v>
      </c>
      <c r="I3" s="69">
        <v>0</v>
      </c>
      <c r="J3" s="18"/>
    </row>
    <row r="4" spans="1:10" ht="14.25" customHeight="1" x14ac:dyDescent="0.2">
      <c r="A4" s="4" t="s">
        <v>3</v>
      </c>
      <c r="B4" s="44">
        <v>2523.5186831654059</v>
      </c>
      <c r="C4" s="44">
        <v>1981.250185233509</v>
      </c>
      <c r="D4" s="44">
        <v>1002.3067083371599</v>
      </c>
      <c r="E4" s="44">
        <v>182.51237421952874</v>
      </c>
      <c r="F4" s="44">
        <v>2.9004959201112257</v>
      </c>
      <c r="G4" s="44">
        <v>0</v>
      </c>
      <c r="H4" s="44">
        <v>0</v>
      </c>
      <c r="I4" s="44">
        <v>0</v>
      </c>
      <c r="J4" s="121"/>
    </row>
    <row r="5" spans="1:10" ht="14.25" customHeight="1" x14ac:dyDescent="0.2">
      <c r="A5" s="27" t="s">
        <v>29</v>
      </c>
      <c r="B5" s="132">
        <v>584.79474212681089</v>
      </c>
      <c r="C5" s="132">
        <v>491.56640712479629</v>
      </c>
      <c r="D5" s="132">
        <v>335.7952662174651</v>
      </c>
      <c r="E5" s="132">
        <v>155.10122964012729</v>
      </c>
      <c r="F5" s="132">
        <v>2.7233290402480659</v>
      </c>
      <c r="G5" s="132">
        <v>0</v>
      </c>
      <c r="H5" s="132">
        <v>0</v>
      </c>
      <c r="I5" s="132">
        <v>0</v>
      </c>
      <c r="J5" s="18"/>
    </row>
    <row r="6" spans="1:10" ht="14.25" customHeight="1" x14ac:dyDescent="0.2">
      <c r="A6" s="27" t="s">
        <v>30</v>
      </c>
      <c r="B6" s="132">
        <v>38.043974228523972</v>
      </c>
      <c r="C6" s="132">
        <v>31.978980618482694</v>
      </c>
      <c r="D6" s="132">
        <v>21.845248484240596</v>
      </c>
      <c r="E6" s="132">
        <v>10.090150882310496</v>
      </c>
      <c r="F6" s="132">
        <v>0.17716687986315996</v>
      </c>
      <c r="G6" s="132">
        <v>0</v>
      </c>
      <c r="H6" s="132">
        <v>0</v>
      </c>
      <c r="I6" s="132">
        <v>0</v>
      </c>
      <c r="J6" s="18"/>
    </row>
    <row r="7" spans="1:10" ht="14.25" customHeight="1" x14ac:dyDescent="0.2">
      <c r="A7" s="27" t="s">
        <v>9</v>
      </c>
      <c r="B7" s="132">
        <v>1521.4344566846928</v>
      </c>
      <c r="C7" s="132">
        <v>1165.0194031886911</v>
      </c>
      <c r="D7" s="132">
        <v>514.48824380062774</v>
      </c>
      <c r="E7" s="132">
        <v>13.803564182076368</v>
      </c>
      <c r="F7" s="132">
        <v>0</v>
      </c>
      <c r="G7" s="132">
        <v>0</v>
      </c>
      <c r="H7" s="132">
        <v>0</v>
      </c>
      <c r="I7" s="132">
        <v>0</v>
      </c>
      <c r="J7" s="18"/>
    </row>
    <row r="8" spans="1:10" ht="14.25" customHeight="1" x14ac:dyDescent="0.2">
      <c r="A8" s="27" t="s">
        <v>8</v>
      </c>
      <c r="B8" s="132">
        <v>379.24551012537808</v>
      </c>
      <c r="C8" s="132">
        <v>292.68539430153885</v>
      </c>
      <c r="D8" s="132">
        <v>130.17794983482648</v>
      </c>
      <c r="E8" s="132">
        <v>3.5174295150145887</v>
      </c>
      <c r="F8" s="132">
        <v>0</v>
      </c>
      <c r="G8" s="132">
        <v>0</v>
      </c>
      <c r="H8" s="132">
        <v>0</v>
      </c>
      <c r="I8" s="132">
        <v>0</v>
      </c>
      <c r="J8" s="18"/>
    </row>
    <row r="9" spans="1:10" ht="14.25" customHeight="1" x14ac:dyDescent="0.2">
      <c r="A9" s="5" t="s">
        <v>2</v>
      </c>
      <c r="B9" s="44">
        <v>4444.5345403284136</v>
      </c>
      <c r="C9" s="44">
        <v>4317.6314755661379</v>
      </c>
      <c r="D9" s="44">
        <v>3339.9381088425848</v>
      </c>
      <c r="E9" s="44">
        <v>2067.1458793346533</v>
      </c>
      <c r="F9" s="44">
        <v>836.91072738175251</v>
      </c>
      <c r="G9" s="44">
        <v>0</v>
      </c>
      <c r="H9" s="44">
        <v>0</v>
      </c>
      <c r="I9" s="44">
        <v>0</v>
      </c>
      <c r="J9" s="121"/>
    </row>
    <row r="10" spans="1:10" ht="14.25" customHeight="1" x14ac:dyDescent="0.2">
      <c r="A10" s="41" t="s">
        <v>31</v>
      </c>
      <c r="B10" s="132">
        <v>4303.1428559320384</v>
      </c>
      <c r="C10" s="132">
        <v>4218.6906123718172</v>
      </c>
      <c r="D10" s="132">
        <v>3265.5235049037724</v>
      </c>
      <c r="E10" s="132">
        <v>2059.7246652659537</v>
      </c>
      <c r="F10" s="132">
        <v>833.23367051670311</v>
      </c>
      <c r="G10" s="132">
        <v>0</v>
      </c>
      <c r="H10" s="132">
        <v>0</v>
      </c>
      <c r="I10" s="132">
        <v>0</v>
      </c>
      <c r="J10" s="18"/>
    </row>
    <row r="11" spans="1:10" ht="14.25" customHeight="1" x14ac:dyDescent="0.2">
      <c r="A11" s="27" t="s">
        <v>30</v>
      </c>
      <c r="B11" s="132">
        <v>1.3712544291287589</v>
      </c>
      <c r="C11" s="132">
        <v>1.2450739822238999</v>
      </c>
      <c r="D11" s="132">
        <v>0.98550134075693407</v>
      </c>
      <c r="E11" s="132">
        <v>0.5177232964334465</v>
      </c>
      <c r="F11" s="132">
        <v>0.22027558762211355</v>
      </c>
      <c r="G11" s="132">
        <v>0</v>
      </c>
      <c r="H11" s="132">
        <v>0</v>
      </c>
      <c r="I11" s="132">
        <v>0</v>
      </c>
      <c r="J11" s="18"/>
    </row>
    <row r="12" spans="1:10" ht="14.25" customHeight="1" x14ac:dyDescent="0.2">
      <c r="A12" s="27" t="s">
        <v>9</v>
      </c>
      <c r="B12" s="132">
        <v>98.380539885136898</v>
      </c>
      <c r="C12" s="132">
        <v>68.456934154772625</v>
      </c>
      <c r="D12" s="132">
        <v>51.343030122007612</v>
      </c>
      <c r="E12" s="132">
        <v>4.8149527163155614</v>
      </c>
      <c r="F12" s="132">
        <v>2.4044819845779823</v>
      </c>
      <c r="G12" s="132">
        <v>0</v>
      </c>
      <c r="H12" s="132">
        <v>0</v>
      </c>
      <c r="I12" s="132">
        <v>0</v>
      </c>
      <c r="J12" s="18"/>
    </row>
    <row r="13" spans="1:10" ht="14.25" customHeight="1" x14ac:dyDescent="0.2">
      <c r="A13" s="27" t="s">
        <v>8</v>
      </c>
      <c r="B13" s="132">
        <v>41.639890082109744</v>
      </c>
      <c r="C13" s="132">
        <v>29.238855057323928</v>
      </c>
      <c r="D13" s="132">
        <v>22.086072476047853</v>
      </c>
      <c r="E13" s="132">
        <v>2.0885380559507944</v>
      </c>
      <c r="F13" s="132">
        <v>1.0522992928492869</v>
      </c>
      <c r="G13" s="132">
        <v>0</v>
      </c>
      <c r="H13" s="132">
        <v>0</v>
      </c>
      <c r="I13" s="132">
        <v>0</v>
      </c>
      <c r="J13" s="18"/>
    </row>
    <row r="14" spans="1:10" ht="14.25" customHeight="1" x14ac:dyDescent="0.2">
      <c r="A14" s="11" t="s">
        <v>0</v>
      </c>
      <c r="B14" s="44">
        <v>4349.1661008583051</v>
      </c>
      <c r="C14" s="44">
        <v>4097.4225322070315</v>
      </c>
      <c r="D14" s="44">
        <v>3263.6674665940191</v>
      </c>
      <c r="E14" s="44">
        <v>1726.8650597183525</v>
      </c>
      <c r="F14" s="44">
        <v>620.64598048814457</v>
      </c>
      <c r="G14" s="44">
        <v>0</v>
      </c>
      <c r="H14" s="44">
        <v>0</v>
      </c>
      <c r="I14" s="44">
        <v>0</v>
      </c>
      <c r="J14" s="121"/>
    </row>
    <row r="15" spans="1:10" ht="14.25" customHeight="1" x14ac:dyDescent="0.2">
      <c r="A15" s="41" t="s">
        <v>31</v>
      </c>
      <c r="B15" s="132">
        <v>3079.2283665466057</v>
      </c>
      <c r="C15" s="132">
        <v>2871.6901556548446</v>
      </c>
      <c r="D15" s="132">
        <v>2090.5843586915526</v>
      </c>
      <c r="E15" s="132">
        <v>1313.8397754994201</v>
      </c>
      <c r="F15" s="132">
        <v>421.00223722782755</v>
      </c>
      <c r="G15" s="132">
        <v>0</v>
      </c>
      <c r="H15" s="132">
        <v>0</v>
      </c>
      <c r="I15" s="132">
        <v>0</v>
      </c>
      <c r="J15" s="18"/>
    </row>
    <row r="16" spans="1:10" ht="14.25" customHeight="1" x14ac:dyDescent="0.2">
      <c r="A16" s="27" t="s">
        <v>30</v>
      </c>
      <c r="B16" s="132">
        <v>99.236211928941287</v>
      </c>
      <c r="C16" s="132">
        <v>92.772479837158428</v>
      </c>
      <c r="D16" s="132">
        <v>67.624682133381384</v>
      </c>
      <c r="E16" s="132">
        <v>42.588550977414414</v>
      </c>
      <c r="F16" s="132">
        <v>13.736170366232876</v>
      </c>
      <c r="G16" s="132">
        <v>0</v>
      </c>
      <c r="H16" s="132">
        <v>0</v>
      </c>
      <c r="I16" s="132">
        <v>0</v>
      </c>
      <c r="J16" s="18"/>
    </row>
    <row r="17" spans="1:38" ht="14.25" customHeight="1" x14ac:dyDescent="0.2">
      <c r="A17" s="27" t="s">
        <v>9</v>
      </c>
      <c r="B17" s="132">
        <v>623.12561767809621</v>
      </c>
      <c r="C17" s="132">
        <v>600.8278135947686</v>
      </c>
      <c r="D17" s="132">
        <v>584.28121400857071</v>
      </c>
      <c r="E17" s="132">
        <v>195.13826379974378</v>
      </c>
      <c r="F17" s="132">
        <v>97.577108553071881</v>
      </c>
      <c r="G17" s="132">
        <v>0</v>
      </c>
      <c r="H17" s="132">
        <v>0</v>
      </c>
      <c r="I17" s="132">
        <v>0</v>
      </c>
      <c r="J17" s="18"/>
    </row>
    <row r="18" spans="1:38" ht="14.25" customHeight="1" x14ac:dyDescent="0.2">
      <c r="A18" s="27" t="s">
        <v>8</v>
      </c>
      <c r="B18" s="132">
        <v>547.57590470466209</v>
      </c>
      <c r="C18" s="132">
        <v>532.13208312026006</v>
      </c>
      <c r="D18" s="132">
        <v>521.17721176051396</v>
      </c>
      <c r="E18" s="132">
        <v>175.29846944177433</v>
      </c>
      <c r="F18" s="132">
        <v>88.330464341012217</v>
      </c>
      <c r="G18" s="132">
        <v>0</v>
      </c>
      <c r="H18" s="132">
        <v>0</v>
      </c>
      <c r="I18" s="132">
        <v>0</v>
      </c>
      <c r="J18" s="18"/>
    </row>
    <row r="19" spans="1:38" ht="14.25" customHeight="1" x14ac:dyDescent="0.2">
      <c r="A19" s="55" t="s">
        <v>70</v>
      </c>
      <c r="B19" s="44">
        <v>29.970427954762151</v>
      </c>
      <c r="C19" s="44">
        <v>23.976342363809721</v>
      </c>
      <c r="D19" s="44">
        <v>17.982256772857291</v>
      </c>
      <c r="E19" s="44">
        <v>11.98817118190486</v>
      </c>
      <c r="F19" s="44">
        <v>5.9940855909524302</v>
      </c>
      <c r="G19" s="44">
        <v>0</v>
      </c>
      <c r="H19" s="44">
        <v>0</v>
      </c>
      <c r="I19" s="44">
        <v>0</v>
      </c>
      <c r="J19" s="121"/>
    </row>
    <row r="20" spans="1:38" ht="14.25" customHeight="1" x14ac:dyDescent="0.2">
      <c r="A20" s="27" t="s">
        <v>40</v>
      </c>
      <c r="B20" s="132">
        <v>29.970427954762151</v>
      </c>
      <c r="C20" s="132">
        <v>23.976342363809721</v>
      </c>
      <c r="D20" s="132">
        <v>17.982256772857291</v>
      </c>
      <c r="E20" s="132">
        <v>11.98817118190486</v>
      </c>
      <c r="F20" s="132">
        <v>5.9940855909524302</v>
      </c>
      <c r="G20" s="132">
        <v>0</v>
      </c>
      <c r="H20" s="132">
        <v>0</v>
      </c>
      <c r="I20" s="132">
        <v>0</v>
      </c>
      <c r="J20" s="18"/>
    </row>
    <row r="21" spans="1:38" s="14" customFormat="1" ht="14.25" customHeight="1" x14ac:dyDescent="0.2">
      <c r="A21" s="27" t="s">
        <v>30</v>
      </c>
      <c r="B21" s="132">
        <v>0</v>
      </c>
      <c r="C21" s="132">
        <v>0</v>
      </c>
      <c r="D21" s="132">
        <v>0</v>
      </c>
      <c r="E21" s="132">
        <v>0</v>
      </c>
      <c r="F21" s="132">
        <v>0</v>
      </c>
      <c r="G21" s="132">
        <v>0</v>
      </c>
      <c r="H21" s="132">
        <v>0</v>
      </c>
      <c r="I21" s="132">
        <v>0</v>
      </c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</row>
    <row r="22" spans="1:38" ht="14.25" customHeight="1" x14ac:dyDescent="0.2">
      <c r="A22" s="27" t="s">
        <v>9</v>
      </c>
      <c r="B22" s="132">
        <v>0</v>
      </c>
      <c r="C22" s="132">
        <v>0</v>
      </c>
      <c r="D22" s="132">
        <v>0</v>
      </c>
      <c r="E22" s="132">
        <v>0</v>
      </c>
      <c r="F22" s="132">
        <v>0</v>
      </c>
      <c r="G22" s="132">
        <v>0</v>
      </c>
      <c r="H22" s="132">
        <v>0</v>
      </c>
      <c r="I22" s="132">
        <v>0</v>
      </c>
      <c r="J22" s="18"/>
    </row>
    <row r="23" spans="1:38" ht="14.25" customHeight="1" x14ac:dyDescent="0.2">
      <c r="A23" s="27" t="s">
        <v>8</v>
      </c>
      <c r="B23" s="132">
        <v>0</v>
      </c>
      <c r="C23" s="132">
        <v>0</v>
      </c>
      <c r="D23" s="132">
        <v>0</v>
      </c>
      <c r="E23" s="132">
        <v>0</v>
      </c>
      <c r="F23" s="132">
        <v>0</v>
      </c>
      <c r="G23" s="132">
        <v>0</v>
      </c>
      <c r="H23" s="132">
        <v>0</v>
      </c>
      <c r="I23" s="132">
        <v>0</v>
      </c>
      <c r="J23" s="18"/>
    </row>
    <row r="24" spans="1:38" ht="14.25" customHeight="1" x14ac:dyDescent="0.2">
      <c r="A24" s="54" t="s">
        <v>43</v>
      </c>
      <c r="B24" s="44">
        <v>112.00350363967655</v>
      </c>
      <c r="C24" s="44">
        <v>118.23570008469906</v>
      </c>
      <c r="D24" s="44">
        <v>75.392414130509039</v>
      </c>
      <c r="E24" s="44">
        <v>51.423912448209116</v>
      </c>
      <c r="F24" s="44">
        <v>27.455410765909189</v>
      </c>
      <c r="G24" s="44">
        <v>3.4869090836092531</v>
      </c>
      <c r="H24" s="44">
        <v>0</v>
      </c>
      <c r="I24" s="44">
        <v>0</v>
      </c>
      <c r="J24" s="121"/>
    </row>
    <row r="25" spans="1:38" ht="14.25" customHeight="1" x14ac:dyDescent="0.2">
      <c r="A25" s="27" t="s">
        <v>29</v>
      </c>
      <c r="B25" s="132"/>
      <c r="C25" s="132"/>
      <c r="D25" s="132"/>
      <c r="E25" s="132"/>
      <c r="F25" s="132"/>
      <c r="G25" s="132"/>
      <c r="H25" s="132"/>
      <c r="I25" s="132"/>
      <c r="J25" s="18"/>
    </row>
    <row r="26" spans="1:38" ht="14.25" customHeight="1" x14ac:dyDescent="0.2">
      <c r="A26" s="27" t="s">
        <v>30</v>
      </c>
      <c r="B26" s="132">
        <v>41.898335717530003</v>
      </c>
      <c r="C26" s="132">
        <v>36.321023094587922</v>
      </c>
      <c r="D26" s="132">
        <v>27.240767320940943</v>
      </c>
      <c r="E26" s="132">
        <v>18.160511547293964</v>
      </c>
      <c r="F26" s="132">
        <v>9.0802557736469822</v>
      </c>
      <c r="G26" s="132">
        <v>0</v>
      </c>
      <c r="H26" s="132">
        <v>0</v>
      </c>
      <c r="I26" s="132">
        <v>0</v>
      </c>
      <c r="J26" s="18"/>
    </row>
    <row r="27" spans="1:38" s="14" customFormat="1" ht="14.25" customHeight="1" x14ac:dyDescent="0.2">
      <c r="A27" s="27" t="s">
        <v>9</v>
      </c>
      <c r="B27" s="132"/>
      <c r="C27" s="132"/>
      <c r="D27" s="132"/>
      <c r="E27" s="132"/>
      <c r="F27" s="132"/>
      <c r="G27" s="132"/>
      <c r="H27" s="132"/>
      <c r="I27" s="132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</row>
    <row r="28" spans="1:38" s="14" customFormat="1" ht="14.25" customHeight="1" x14ac:dyDescent="0.2">
      <c r="A28" s="27" t="s">
        <v>8</v>
      </c>
      <c r="B28" s="132">
        <v>70.105167922146549</v>
      </c>
      <c r="C28" s="132">
        <v>81.914676990111133</v>
      </c>
      <c r="D28" s="132">
        <v>48.151646809568092</v>
      </c>
      <c r="E28" s="132">
        <v>33.263400900915151</v>
      </c>
      <c r="F28" s="132">
        <v>18.375154992262207</v>
      </c>
      <c r="G28" s="132">
        <v>3.4869090836092531</v>
      </c>
      <c r="H28" s="132">
        <v>0</v>
      </c>
      <c r="I28" s="132">
        <v>0</v>
      </c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</row>
    <row r="29" spans="1:38" ht="14.25" customHeight="1" x14ac:dyDescent="0.2">
      <c r="A29" s="40" t="s">
        <v>7</v>
      </c>
      <c r="B29" s="44">
        <v>3350.9873000000002</v>
      </c>
      <c r="C29" s="44">
        <v>2914.5750656918399</v>
      </c>
      <c r="D29" s="44">
        <v>2143.5738373702802</v>
      </c>
      <c r="E29" s="44">
        <v>1184.8213906106066</v>
      </c>
      <c r="F29" s="44">
        <v>571.39485119354958</v>
      </c>
      <c r="G29" s="44">
        <v>427.37680457970862</v>
      </c>
      <c r="H29" s="44">
        <v>0</v>
      </c>
      <c r="I29" s="44">
        <v>0</v>
      </c>
      <c r="J29" s="18"/>
    </row>
    <row r="30" spans="1:38" ht="14.25" customHeight="1" x14ac:dyDescent="0.2">
      <c r="B30" s="20"/>
      <c r="C30" s="20"/>
      <c r="D30" s="20"/>
      <c r="E30" s="20"/>
      <c r="F30" s="20"/>
      <c r="G30" s="20"/>
      <c r="H30" s="20"/>
      <c r="I30" s="20"/>
    </row>
    <row r="31" spans="1:38" ht="14.25" customHeight="1" x14ac:dyDescent="0.2">
      <c r="A31" s="21" t="s">
        <v>13</v>
      </c>
      <c r="B31" s="70">
        <v>2309.2487216043801</v>
      </c>
      <c r="C31" s="70">
        <v>2945.6760228045587</v>
      </c>
      <c r="D31" s="70">
        <v>3790.3551191171728</v>
      </c>
      <c r="E31" s="70">
        <v>5716.7157915212283</v>
      </c>
      <c r="F31" s="70">
        <v>7710.7115375370349</v>
      </c>
      <c r="G31" s="70">
        <v>7799.8774251485738</v>
      </c>
      <c r="H31" s="70">
        <v>7858.7230878101145</v>
      </c>
      <c r="I31" s="70">
        <v>7839.8836373760141</v>
      </c>
      <c r="J31" s="18"/>
      <c r="K31" s="72"/>
    </row>
    <row r="32" spans="1:38" ht="14.25" customHeight="1" x14ac:dyDescent="0.2">
      <c r="A32" s="17" t="s">
        <v>35</v>
      </c>
      <c r="B32" s="69">
        <v>1512.5125119236295</v>
      </c>
      <c r="C32" s="69">
        <v>1662.5081614978749</v>
      </c>
      <c r="D32" s="69">
        <v>1327.5534024168667</v>
      </c>
      <c r="E32" s="69">
        <v>1068.7505323234313</v>
      </c>
      <c r="F32" s="69">
        <v>914.82294915338287</v>
      </c>
      <c r="G32" s="69">
        <v>658.47089017187204</v>
      </c>
      <c r="H32" s="69">
        <v>558.38273201361994</v>
      </c>
      <c r="I32" s="69">
        <v>532.56331498486986</v>
      </c>
      <c r="J32" s="18"/>
    </row>
    <row r="33" spans="1:38" ht="14.25" customHeight="1" x14ac:dyDescent="0.2">
      <c r="A33" s="10" t="s">
        <v>5</v>
      </c>
      <c r="B33" s="44">
        <v>1051.3489811603956</v>
      </c>
      <c r="C33" s="44">
        <v>1063.5603844955594</v>
      </c>
      <c r="D33" s="44">
        <v>891.60753660299258</v>
      </c>
      <c r="E33" s="44">
        <v>793.67615180875919</v>
      </c>
      <c r="F33" s="44">
        <v>641.49567022504357</v>
      </c>
      <c r="G33" s="44">
        <v>421.62093265874989</v>
      </c>
      <c r="H33" s="44">
        <v>376.8350333056685</v>
      </c>
      <c r="I33" s="44">
        <v>384.01585268435667</v>
      </c>
    </row>
    <row r="34" spans="1:38" ht="14.25" customHeight="1" x14ac:dyDescent="0.2">
      <c r="A34" s="27" t="s">
        <v>29</v>
      </c>
      <c r="B34" s="132">
        <v>823.48300560937207</v>
      </c>
      <c r="C34" s="132">
        <v>798.67272371874913</v>
      </c>
      <c r="D34" s="132">
        <v>651.37849032760732</v>
      </c>
      <c r="E34" s="132">
        <v>585.95995593932935</v>
      </c>
      <c r="F34" s="132">
        <v>470.95995593932935</v>
      </c>
      <c r="G34" s="132">
        <v>228.76378980160703</v>
      </c>
      <c r="H34" s="132">
        <v>145.40646187709712</v>
      </c>
      <c r="I34" s="132">
        <v>114.01585268435667</v>
      </c>
    </row>
    <row r="35" spans="1:38" ht="14.25" customHeight="1" x14ac:dyDescent="0.2">
      <c r="A35" s="27" t="s">
        <v>30</v>
      </c>
      <c r="B35" s="132"/>
      <c r="C35" s="132"/>
      <c r="D35" s="132"/>
      <c r="E35" s="132"/>
      <c r="F35" s="132"/>
      <c r="G35" s="132"/>
      <c r="H35" s="132"/>
      <c r="I35" s="132"/>
    </row>
    <row r="36" spans="1:38" s="20" customFormat="1" ht="14.25" customHeight="1" x14ac:dyDescent="0.2">
      <c r="A36" s="27" t="s">
        <v>9</v>
      </c>
      <c r="B36" s="132"/>
      <c r="C36" s="132"/>
      <c r="D36" s="132"/>
      <c r="E36" s="132"/>
      <c r="F36" s="132"/>
      <c r="G36" s="132"/>
      <c r="H36" s="132"/>
      <c r="I36" s="132"/>
      <c r="J36" s="1"/>
      <c r="K36" s="18"/>
      <c r="L36" s="18"/>
      <c r="M36" s="18"/>
      <c r="N36" s="47"/>
      <c r="O36" s="47"/>
      <c r="P36" s="47"/>
      <c r="Q36" s="47"/>
      <c r="R36" s="47"/>
      <c r="S36" s="47"/>
      <c r="T36" s="47"/>
      <c r="U36" s="47"/>
      <c r="V36" s="47"/>
      <c r="W36" s="47"/>
      <c r="X36" s="47"/>
      <c r="Y36" s="47"/>
      <c r="Z36" s="47"/>
      <c r="AA36" s="47"/>
      <c r="AB36" s="47"/>
      <c r="AC36" s="47"/>
      <c r="AD36" s="47"/>
      <c r="AE36" s="47"/>
      <c r="AF36" s="47"/>
      <c r="AG36" s="47"/>
      <c r="AH36" s="47"/>
      <c r="AI36" s="47"/>
      <c r="AJ36" s="47"/>
      <c r="AK36" s="47"/>
      <c r="AL36" s="47"/>
    </row>
    <row r="37" spans="1:38" s="20" customFormat="1" ht="14.25" customHeight="1" x14ac:dyDescent="0.2">
      <c r="A37" s="27" t="s">
        <v>8</v>
      </c>
      <c r="B37" s="132">
        <v>227.86597555102358</v>
      </c>
      <c r="C37" s="132">
        <v>226.31623220538174</v>
      </c>
      <c r="D37" s="132">
        <v>163.08618913252815</v>
      </c>
      <c r="E37" s="132">
        <v>92.001910155144145</v>
      </c>
      <c r="F37" s="132">
        <v>16.25</v>
      </c>
      <c r="G37" s="132">
        <v>0</v>
      </c>
      <c r="H37" s="132">
        <v>0</v>
      </c>
      <c r="I37" s="132">
        <v>0</v>
      </c>
      <c r="J37" s="1"/>
      <c r="K37" s="18"/>
      <c r="L37" s="18"/>
      <c r="M37" s="18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7"/>
      <c r="AJ37" s="47"/>
      <c r="AK37" s="47"/>
      <c r="AL37" s="47"/>
    </row>
    <row r="38" spans="1:38" s="20" customFormat="1" ht="14.25" customHeight="1" x14ac:dyDescent="0.2">
      <c r="A38" s="7" t="s">
        <v>1</v>
      </c>
      <c r="B38" s="44">
        <v>149.2182735631115</v>
      </c>
      <c r="C38" s="44">
        <v>277.58872292940214</v>
      </c>
      <c r="D38" s="44">
        <v>169.12262977679106</v>
      </c>
      <c r="E38" s="44">
        <v>77.66942304544304</v>
      </c>
      <c r="F38" s="44">
        <v>90.555469843717418</v>
      </c>
      <c r="G38" s="44">
        <v>90.199808993305112</v>
      </c>
      <c r="H38" s="44">
        <v>64.584510884537906</v>
      </c>
      <c r="I38" s="44">
        <v>38.9692127757707</v>
      </c>
      <c r="J38" s="1"/>
      <c r="K38" s="18"/>
      <c r="L38" s="18"/>
      <c r="M38" s="18"/>
      <c r="N38" s="47"/>
      <c r="O38" s="47"/>
      <c r="P38" s="47"/>
      <c r="Q38" s="47"/>
      <c r="R38" s="47"/>
      <c r="S38" s="47"/>
      <c r="T38" s="47"/>
      <c r="U38" s="47"/>
      <c r="V38" s="47"/>
      <c r="W38" s="47"/>
      <c r="X38" s="47"/>
      <c r="Y38" s="47"/>
      <c r="Z38" s="47"/>
      <c r="AA38" s="47"/>
      <c r="AB38" s="47"/>
      <c r="AC38" s="47"/>
      <c r="AD38" s="47"/>
      <c r="AE38" s="47"/>
      <c r="AF38" s="47"/>
      <c r="AG38" s="47"/>
      <c r="AH38" s="47"/>
      <c r="AI38" s="47"/>
      <c r="AJ38" s="47"/>
      <c r="AK38" s="47"/>
      <c r="AL38" s="47"/>
    </row>
    <row r="39" spans="1:38" ht="14.25" customHeight="1" x14ac:dyDescent="0.2">
      <c r="A39" s="28" t="s">
        <v>72</v>
      </c>
      <c r="B39" s="132">
        <v>117.36511754229424</v>
      </c>
      <c r="C39" s="132">
        <v>245.4570115739258</v>
      </c>
      <c r="D39" s="132">
        <v>135.81348838691662</v>
      </c>
      <c r="E39" s="132">
        <v>30</v>
      </c>
      <c r="F39" s="132">
        <v>30</v>
      </c>
      <c r="G39" s="132">
        <v>30</v>
      </c>
      <c r="H39" s="132">
        <v>30</v>
      </c>
      <c r="I39" s="132">
        <v>30</v>
      </c>
      <c r="J39" s="20"/>
      <c r="K39" s="47"/>
      <c r="L39" s="47"/>
      <c r="M39" s="47"/>
    </row>
    <row r="40" spans="1:38" ht="14.25" customHeight="1" x14ac:dyDescent="0.2">
      <c r="A40" s="28" t="s">
        <v>73</v>
      </c>
      <c r="B40" s="132">
        <v>31.853156020817249</v>
      </c>
      <c r="C40" s="132">
        <v>32.131711355476369</v>
      </c>
      <c r="D40" s="132">
        <v>33.309141389874434</v>
      </c>
      <c r="E40" s="132">
        <v>47.669423045443033</v>
      </c>
      <c r="F40" s="132">
        <v>60.555469843717418</v>
      </c>
      <c r="G40" s="132">
        <v>60.199808993305112</v>
      </c>
      <c r="H40" s="132">
        <v>34.584510884537906</v>
      </c>
      <c r="I40" s="132">
        <v>8.9692127757706999</v>
      </c>
      <c r="J40" s="20"/>
      <c r="K40" s="47"/>
      <c r="L40" s="47"/>
      <c r="M40" s="47"/>
    </row>
    <row r="41" spans="1:38" ht="14.25" customHeight="1" x14ac:dyDescent="0.2">
      <c r="A41" s="8" t="s">
        <v>17</v>
      </c>
      <c r="B41" s="44">
        <v>205.49817243236652</v>
      </c>
      <c r="C41" s="44">
        <v>206.21245814665224</v>
      </c>
      <c r="D41" s="44">
        <v>165.67357765345037</v>
      </c>
      <c r="E41" s="44">
        <v>105.69221861168641</v>
      </c>
      <c r="F41" s="44">
        <v>76.538087742373293</v>
      </c>
      <c r="G41" s="44">
        <v>49.016649462897732</v>
      </c>
      <c r="H41" s="44">
        <v>45.963187823413513</v>
      </c>
      <c r="I41" s="44">
        <v>42.25224867063568</v>
      </c>
      <c r="J41" s="20"/>
      <c r="K41" s="47"/>
      <c r="L41" s="47"/>
      <c r="M41" s="47"/>
    </row>
    <row r="42" spans="1:38" ht="14.25" customHeight="1" x14ac:dyDescent="0.2">
      <c r="A42" s="27" t="s">
        <v>29</v>
      </c>
      <c r="B42" s="132">
        <v>7</v>
      </c>
      <c r="C42" s="132">
        <v>7.7142857142857144</v>
      </c>
      <c r="D42" s="132">
        <v>8.4285714285714288</v>
      </c>
      <c r="E42" s="132">
        <v>9.1428571428571423</v>
      </c>
      <c r="F42" s="132">
        <v>9.8571428571428577</v>
      </c>
      <c r="G42" s="132">
        <v>7.5714285714285712</v>
      </c>
      <c r="H42" s="132">
        <v>8.2857142857142847</v>
      </c>
      <c r="I42" s="132">
        <v>8</v>
      </c>
    </row>
    <row r="43" spans="1:38" ht="14.25" customHeight="1" x14ac:dyDescent="0.2">
      <c r="A43" s="27" t="s">
        <v>30</v>
      </c>
      <c r="B43" s="132"/>
      <c r="C43" s="132"/>
      <c r="D43" s="132"/>
      <c r="E43" s="132"/>
      <c r="F43" s="132"/>
      <c r="G43" s="132"/>
      <c r="H43" s="132"/>
      <c r="I43" s="132"/>
    </row>
    <row r="44" spans="1:38" ht="14.25" customHeight="1" x14ac:dyDescent="0.2">
      <c r="A44" s="27" t="s">
        <v>9</v>
      </c>
      <c r="B44" s="132"/>
      <c r="C44" s="132"/>
      <c r="D44" s="132"/>
      <c r="E44" s="132"/>
      <c r="F44" s="132"/>
      <c r="G44" s="132"/>
      <c r="H44" s="132"/>
      <c r="I44" s="132"/>
    </row>
    <row r="45" spans="1:38" ht="14.25" customHeight="1" x14ac:dyDescent="0.2">
      <c r="A45" s="27" t="s">
        <v>8</v>
      </c>
      <c r="B45" s="132">
        <v>198.49817243236652</v>
      </c>
      <c r="C45" s="132">
        <v>198.49817243236652</v>
      </c>
      <c r="D45" s="132">
        <v>157.24500622487895</v>
      </c>
      <c r="E45" s="132">
        <v>96.549361468829275</v>
      </c>
      <c r="F45" s="132">
        <v>66.680944885230431</v>
      </c>
      <c r="G45" s="132">
        <v>41.445220891469162</v>
      </c>
      <c r="H45" s="132">
        <v>37.677473537699228</v>
      </c>
      <c r="I45" s="132">
        <v>34.25224867063568</v>
      </c>
    </row>
    <row r="46" spans="1:38" ht="14.25" customHeight="1" x14ac:dyDescent="0.2">
      <c r="A46" s="8" t="s">
        <v>4</v>
      </c>
      <c r="B46" s="44">
        <v>11.308136264908736</v>
      </c>
      <c r="C46" s="44">
        <v>16.70485575124664</v>
      </c>
      <c r="D46" s="44">
        <v>37.351408646136022</v>
      </c>
      <c r="E46" s="44">
        <v>48.302739346905128</v>
      </c>
      <c r="F46" s="44">
        <v>83.211972058470224</v>
      </c>
      <c r="G46" s="44">
        <v>95</v>
      </c>
      <c r="H46" s="44">
        <v>71</v>
      </c>
      <c r="I46" s="44">
        <v>67.326000854106823</v>
      </c>
    </row>
    <row r="47" spans="1:38" ht="14.25" customHeight="1" x14ac:dyDescent="0.2">
      <c r="A47" s="27" t="s">
        <v>31</v>
      </c>
      <c r="B47" s="132">
        <v>1.2306882825962011</v>
      </c>
      <c r="C47" s="132">
        <v>6.6274077689341038</v>
      </c>
      <c r="D47" s="132">
        <v>27.273960663823484</v>
      </c>
      <c r="E47" s="132">
        <v>48.302739346905128</v>
      </c>
      <c r="F47" s="132">
        <v>83.211972058470224</v>
      </c>
      <c r="G47" s="132">
        <v>95</v>
      </c>
      <c r="H47" s="132">
        <v>71</v>
      </c>
      <c r="I47" s="132">
        <v>67.326000854106823</v>
      </c>
    </row>
    <row r="48" spans="1:38" ht="14.25" customHeight="1" x14ac:dyDescent="0.2">
      <c r="A48" s="27" t="s">
        <v>30</v>
      </c>
      <c r="B48" s="132"/>
      <c r="C48" s="132"/>
      <c r="D48" s="132"/>
      <c r="E48" s="132"/>
      <c r="F48" s="132"/>
      <c r="G48" s="132"/>
      <c r="H48" s="132"/>
      <c r="I48" s="132"/>
    </row>
    <row r="49" spans="1:9" ht="14.25" customHeight="1" x14ac:dyDescent="0.2">
      <c r="A49" s="27" t="s">
        <v>9</v>
      </c>
      <c r="B49" s="132"/>
      <c r="C49" s="132"/>
      <c r="D49" s="132"/>
      <c r="E49" s="132"/>
      <c r="F49" s="132"/>
      <c r="G49" s="132"/>
      <c r="H49" s="132"/>
      <c r="I49" s="132"/>
    </row>
    <row r="50" spans="1:9" ht="14.25" customHeight="1" x14ac:dyDescent="0.2">
      <c r="A50" s="27" t="s">
        <v>8</v>
      </c>
      <c r="B50" s="132">
        <v>10.077447982312535</v>
      </c>
      <c r="C50" s="132">
        <v>10.077447982312535</v>
      </c>
      <c r="D50" s="132">
        <v>10.077447982312535</v>
      </c>
      <c r="E50" s="132">
        <v>0</v>
      </c>
      <c r="F50" s="132">
        <v>0</v>
      </c>
      <c r="G50" s="132">
        <v>0</v>
      </c>
      <c r="H50" s="132">
        <v>0</v>
      </c>
      <c r="I50" s="132">
        <v>0</v>
      </c>
    </row>
    <row r="51" spans="1:9" ht="14.25" customHeight="1" x14ac:dyDescent="0.2">
      <c r="A51" s="30" t="s">
        <v>23</v>
      </c>
      <c r="B51" s="44">
        <v>95.1389485028472</v>
      </c>
      <c r="C51" s="44">
        <v>98.441740175014303</v>
      </c>
      <c r="D51" s="44">
        <v>63.79824973749659</v>
      </c>
      <c r="E51" s="44">
        <v>43.409999510637505</v>
      </c>
      <c r="F51" s="44">
        <v>23.021749283778391</v>
      </c>
      <c r="G51" s="44">
        <v>2.6334990569192795</v>
      </c>
      <c r="H51" s="44">
        <v>0</v>
      </c>
      <c r="I51" s="44">
        <v>0</v>
      </c>
    </row>
    <row r="52" spans="1:9" ht="14.25" customHeight="1" x14ac:dyDescent="0.2">
      <c r="A52" s="27" t="s">
        <v>29</v>
      </c>
      <c r="B52" s="132"/>
      <c r="C52" s="132"/>
      <c r="D52" s="132"/>
      <c r="E52" s="132"/>
      <c r="F52" s="132"/>
      <c r="G52" s="132"/>
      <c r="H52" s="132"/>
      <c r="I52" s="132"/>
    </row>
    <row r="53" spans="1:9" ht="14.25" customHeight="1" x14ac:dyDescent="0.2">
      <c r="A53" s="41" t="s">
        <v>30</v>
      </c>
      <c r="B53" s="132">
        <v>42.19179984445973</v>
      </c>
      <c r="C53" s="132">
        <v>36.575422634548381</v>
      </c>
      <c r="D53" s="132">
        <v>27.431566975911291</v>
      </c>
      <c r="E53" s="132">
        <v>18.287711317274198</v>
      </c>
      <c r="F53" s="132">
        <v>9.1438556586370989</v>
      </c>
      <c r="G53" s="132">
        <v>0</v>
      </c>
      <c r="H53" s="132">
        <v>0</v>
      </c>
      <c r="I53" s="132">
        <v>0</v>
      </c>
    </row>
    <row r="54" spans="1:9" ht="14.25" customHeight="1" x14ac:dyDescent="0.2">
      <c r="A54" s="41" t="s">
        <v>9</v>
      </c>
      <c r="B54" s="132"/>
      <c r="C54" s="132"/>
      <c r="D54" s="132"/>
      <c r="E54" s="132"/>
      <c r="F54" s="132"/>
      <c r="G54" s="132"/>
      <c r="H54" s="132"/>
      <c r="I54" s="132"/>
    </row>
    <row r="55" spans="1:9" ht="14.25" customHeight="1" x14ac:dyDescent="0.2">
      <c r="A55" s="27" t="s">
        <v>8</v>
      </c>
      <c r="B55" s="132">
        <v>52.947148658387462</v>
      </c>
      <c r="C55" s="132">
        <v>61.866317540465928</v>
      </c>
      <c r="D55" s="132">
        <v>36.366682761585302</v>
      </c>
      <c r="E55" s="132">
        <v>25.122288193363303</v>
      </c>
      <c r="F55" s="132">
        <v>13.877893625141294</v>
      </c>
      <c r="G55" s="132">
        <v>2.6334990569192795</v>
      </c>
      <c r="H55" s="132">
        <v>0</v>
      </c>
      <c r="I55" s="132">
        <v>0</v>
      </c>
    </row>
    <row r="56" spans="1:9" ht="14.25" customHeight="1" x14ac:dyDescent="0.2">
      <c r="A56" s="19"/>
      <c r="B56" s="44"/>
      <c r="C56" s="44"/>
      <c r="D56" s="44"/>
      <c r="E56" s="44"/>
      <c r="F56" s="44"/>
      <c r="G56" s="44"/>
      <c r="H56" s="44"/>
      <c r="I56" s="44"/>
    </row>
    <row r="57" spans="1:9" ht="14.25" customHeight="1" x14ac:dyDescent="0.2">
      <c r="A57" s="9" t="s">
        <v>34</v>
      </c>
      <c r="B57" s="69">
        <v>729.43994354074675</v>
      </c>
      <c r="C57" s="69">
        <v>1195.0778183472335</v>
      </c>
      <c r="D57" s="69">
        <v>2120.2125238345993</v>
      </c>
      <c r="E57" s="69">
        <v>4033.0404954550258</v>
      </c>
      <c r="F57" s="69">
        <v>5908.6605548532125</v>
      </c>
      <c r="G57" s="69">
        <v>6095.7426756625418</v>
      </c>
      <c r="H57" s="69">
        <v>6249.50477700587</v>
      </c>
      <c r="I57" s="69">
        <v>6319.159019592219</v>
      </c>
    </row>
    <row r="58" spans="1:9" ht="14.25" customHeight="1" x14ac:dyDescent="0.2">
      <c r="A58" s="46" t="s">
        <v>83</v>
      </c>
      <c r="B58" s="44">
        <v>0</v>
      </c>
      <c r="C58" s="44">
        <v>58.312025244829314</v>
      </c>
      <c r="D58" s="44">
        <v>258.26664181862276</v>
      </c>
      <c r="E58" s="44">
        <v>1064.8652761107883</v>
      </c>
      <c r="F58" s="44">
        <v>1838.8711976707882</v>
      </c>
      <c r="G58" s="44">
        <v>1858.7808370515238</v>
      </c>
      <c r="H58" s="44">
        <v>1837.3959378323455</v>
      </c>
      <c r="I58" s="44">
        <v>1803.2797860960791</v>
      </c>
    </row>
    <row r="59" spans="1:9" ht="14.25" customHeight="1" x14ac:dyDescent="0.2">
      <c r="A59" s="23" t="s">
        <v>14</v>
      </c>
      <c r="B59" s="44">
        <v>301.90390000000002</v>
      </c>
      <c r="C59" s="44">
        <v>651.8058382094066</v>
      </c>
      <c r="D59" s="44">
        <v>1210.1271055343113</v>
      </c>
      <c r="E59" s="44">
        <v>2327.3226776979163</v>
      </c>
      <c r="F59" s="44">
        <v>3252.0284301741458</v>
      </c>
      <c r="G59" s="44">
        <v>3409.3664182479306</v>
      </c>
      <c r="H59" s="44">
        <v>3536.497651126223</v>
      </c>
      <c r="I59" s="44">
        <v>3575.7409677940555</v>
      </c>
    </row>
    <row r="60" spans="1:9" ht="14.25" customHeight="1" x14ac:dyDescent="0.2">
      <c r="A60" s="27" t="s">
        <v>10</v>
      </c>
      <c r="B60" s="132">
        <v>266.73570000000001</v>
      </c>
      <c r="C60" s="132">
        <v>538.54007169740657</v>
      </c>
      <c r="D60" s="132">
        <v>981.3139930943114</v>
      </c>
      <c r="E60" s="132">
        <v>1829.9147669379163</v>
      </c>
      <c r="F60" s="132">
        <v>2491.2312196289281</v>
      </c>
      <c r="G60" s="132">
        <v>2591.2904771584545</v>
      </c>
      <c r="H60" s="132">
        <v>2708.1445030425843</v>
      </c>
      <c r="I60" s="132">
        <v>2736.9815036955683</v>
      </c>
    </row>
    <row r="61" spans="1:9" ht="14.25" customHeight="1" x14ac:dyDescent="0.2">
      <c r="A61" s="27" t="s">
        <v>11</v>
      </c>
      <c r="B61" s="132">
        <v>35.168200000000006</v>
      </c>
      <c r="C61" s="132">
        <v>113.265766512</v>
      </c>
      <c r="D61" s="132">
        <v>228.81311243999997</v>
      </c>
      <c r="E61" s="132">
        <v>497.40791075999994</v>
      </c>
      <c r="F61" s="132">
        <v>760.79721054521758</v>
      </c>
      <c r="G61" s="132">
        <v>818.07594108947592</v>
      </c>
      <c r="H61" s="132">
        <v>828.35314808363842</v>
      </c>
      <c r="I61" s="132">
        <v>838.759464098487</v>
      </c>
    </row>
    <row r="62" spans="1:9" ht="14.25" customHeight="1" x14ac:dyDescent="0.2">
      <c r="A62" s="24" t="s">
        <v>24</v>
      </c>
      <c r="B62" s="44">
        <v>102.78599999999999</v>
      </c>
      <c r="C62" s="44">
        <v>204.33638104821659</v>
      </c>
      <c r="D62" s="44">
        <v>575.62123534463899</v>
      </c>
      <c r="E62" s="44">
        <v>1369.0707382413875</v>
      </c>
      <c r="F62" s="44">
        <v>2325.3357486032696</v>
      </c>
      <c r="G62" s="44">
        <v>2360.2455735787407</v>
      </c>
      <c r="H62" s="44">
        <v>2392.412156683703</v>
      </c>
      <c r="I62" s="44">
        <v>2428.3761420421456</v>
      </c>
    </row>
    <row r="63" spans="1:9" ht="14.25" customHeight="1" x14ac:dyDescent="0.2">
      <c r="A63" s="25" t="s">
        <v>15</v>
      </c>
      <c r="B63" s="44">
        <v>324.26004354074666</v>
      </c>
      <c r="C63" s="44">
        <v>338.38700639557482</v>
      </c>
      <c r="D63" s="44">
        <v>332.74722295564862</v>
      </c>
      <c r="E63" s="44">
        <v>327.10743951572221</v>
      </c>
      <c r="F63" s="44">
        <v>321.46765607579613</v>
      </c>
      <c r="G63" s="44">
        <v>315.82787263586988</v>
      </c>
      <c r="H63" s="44">
        <v>310.18808919594375</v>
      </c>
      <c r="I63" s="44">
        <v>304.54830575601744</v>
      </c>
    </row>
    <row r="64" spans="1:9" ht="14.25" customHeight="1" x14ac:dyDescent="0.2">
      <c r="A64" s="27" t="s">
        <v>38</v>
      </c>
      <c r="B64" s="132">
        <v>268.34407771034637</v>
      </c>
      <c r="C64" s="132">
        <v>274.46456679883664</v>
      </c>
      <c r="D64" s="132">
        <v>269.89015735218942</v>
      </c>
      <c r="E64" s="132">
        <v>265.31574790554197</v>
      </c>
      <c r="F64" s="132">
        <v>260.74133845889486</v>
      </c>
      <c r="G64" s="132">
        <v>256.16692901224758</v>
      </c>
      <c r="H64" s="132">
        <v>251.59251956560044</v>
      </c>
      <c r="I64" s="132">
        <v>247.01811011895308</v>
      </c>
    </row>
    <row r="65" spans="1:9" ht="14.25" customHeight="1" x14ac:dyDescent="0.2">
      <c r="A65" s="27" t="s">
        <v>39</v>
      </c>
      <c r="B65" s="132">
        <v>55.915965830400268</v>
      </c>
      <c r="C65" s="132">
        <v>63.922439596738194</v>
      </c>
      <c r="D65" s="132">
        <v>62.857065603459212</v>
      </c>
      <c r="E65" s="132">
        <v>61.791691610180237</v>
      </c>
      <c r="F65" s="132">
        <v>60.726317616901255</v>
      </c>
      <c r="G65" s="132">
        <v>59.660943623622316</v>
      </c>
      <c r="H65" s="132">
        <v>58.59556963034332</v>
      </c>
      <c r="I65" s="132">
        <v>57.530195637064374</v>
      </c>
    </row>
    <row r="66" spans="1:9" ht="14.25" customHeight="1" x14ac:dyDescent="0.2">
      <c r="A66" s="26" t="s">
        <v>16</v>
      </c>
      <c r="B66" s="44">
        <v>0.49</v>
      </c>
      <c r="C66" s="44">
        <v>0.54859269403555155</v>
      </c>
      <c r="D66" s="44">
        <v>1.7169600000000007</v>
      </c>
      <c r="E66" s="44">
        <v>9.5396400000000021</v>
      </c>
      <c r="F66" s="44">
        <v>9.8287199999999988</v>
      </c>
      <c r="G66" s="44">
        <v>10.302811200000003</v>
      </c>
      <c r="H66" s="44">
        <v>10.406880000000001</v>
      </c>
      <c r="I66" s="44">
        <v>10.493603999999999</v>
      </c>
    </row>
    <row r="67" spans="1:9" ht="14.25" customHeight="1" x14ac:dyDescent="0.2">
      <c r="A67" s="42"/>
      <c r="B67" s="44"/>
      <c r="C67" s="44"/>
      <c r="D67" s="44"/>
      <c r="E67" s="44"/>
      <c r="F67" s="44"/>
      <c r="G67" s="44"/>
      <c r="H67" s="44"/>
      <c r="I67" s="44"/>
    </row>
    <row r="68" spans="1:9" ht="14.25" customHeight="1" x14ac:dyDescent="0.2">
      <c r="A68" s="13" t="s">
        <v>21</v>
      </c>
      <c r="B68" s="69">
        <v>67.29626614000378</v>
      </c>
      <c r="C68" s="69">
        <v>88.090042959450557</v>
      </c>
      <c r="D68" s="69">
        <v>342.58919286570665</v>
      </c>
      <c r="E68" s="69">
        <v>614.92476374277021</v>
      </c>
      <c r="F68" s="69">
        <v>887.22803353043923</v>
      </c>
      <c r="G68" s="69">
        <v>1045.6638593141593</v>
      </c>
      <c r="H68" s="69">
        <v>1050.8355787906244</v>
      </c>
      <c r="I68" s="69">
        <v>988.16130279892548</v>
      </c>
    </row>
    <row r="69" spans="1:9" ht="14.25" customHeight="1" x14ac:dyDescent="0.2">
      <c r="A69" s="43" t="s">
        <v>44</v>
      </c>
      <c r="B69" s="44">
        <v>24.616677761460863</v>
      </c>
      <c r="C69" s="44">
        <v>31.221354870876162</v>
      </c>
      <c r="D69" s="44">
        <v>263.93008935509852</v>
      </c>
      <c r="E69" s="44">
        <v>496.54519300601964</v>
      </c>
      <c r="F69" s="44">
        <v>728.47090723864494</v>
      </c>
      <c r="G69" s="44">
        <v>821.46800698714708</v>
      </c>
      <c r="H69" s="44">
        <v>807.79620957375369</v>
      </c>
      <c r="I69" s="44">
        <v>740.85157111657986</v>
      </c>
    </row>
    <row r="70" spans="1:9" ht="14.25" customHeight="1" x14ac:dyDescent="0.2">
      <c r="A70" s="27" t="s">
        <v>18</v>
      </c>
      <c r="B70" s="132">
        <v>15.948288954156542</v>
      </c>
      <c r="C70" s="132">
        <v>20.197913849828698</v>
      </c>
      <c r="D70" s="132">
        <v>195.59699941194697</v>
      </c>
      <c r="E70" s="132">
        <v>371.00289252080466</v>
      </c>
      <c r="F70" s="132">
        <v>546.37885027551192</v>
      </c>
      <c r="G70" s="132">
        <v>613.16263894776625</v>
      </c>
      <c r="H70" s="132">
        <v>603.468794703811</v>
      </c>
      <c r="I70" s="132">
        <v>552.49782682094656</v>
      </c>
    </row>
    <row r="71" spans="1:9" ht="14.25" customHeight="1" x14ac:dyDescent="0.2">
      <c r="A71" s="27" t="s">
        <v>30</v>
      </c>
      <c r="B71" s="132">
        <v>8.6683888073043196</v>
      </c>
      <c r="C71" s="132">
        <v>11.023441021047462</v>
      </c>
      <c r="D71" s="132">
        <v>68.333089943151521</v>
      </c>
      <c r="E71" s="132">
        <v>125.54230048521499</v>
      </c>
      <c r="F71" s="132">
        <v>182.09205696313307</v>
      </c>
      <c r="G71" s="132">
        <v>208.30536803938085</v>
      </c>
      <c r="H71" s="132">
        <v>204.32741486994263</v>
      </c>
      <c r="I71" s="132">
        <v>188.35374429563325</v>
      </c>
    </row>
    <row r="72" spans="1:9" ht="14.25" customHeight="1" x14ac:dyDescent="0.2">
      <c r="A72" s="31" t="s">
        <v>19</v>
      </c>
      <c r="B72" s="44">
        <v>13.416585641021198</v>
      </c>
      <c r="C72" s="44">
        <v>21.475014666666667</v>
      </c>
      <c r="D72" s="44">
        <v>31.992452666666665</v>
      </c>
      <c r="E72" s="44">
        <v>56.505570276856979</v>
      </c>
      <c r="F72" s="44">
        <v>81.585060731312439</v>
      </c>
      <c r="G72" s="44">
        <v>132.00352419581131</v>
      </c>
      <c r="H72" s="44">
        <v>144.09582836838368</v>
      </c>
      <c r="I72" s="44">
        <v>148.3277608806639</v>
      </c>
    </row>
    <row r="73" spans="1:9" ht="14.25" customHeight="1" x14ac:dyDescent="0.2">
      <c r="A73" s="27" t="s">
        <v>29</v>
      </c>
      <c r="B73" s="132">
        <v>0</v>
      </c>
      <c r="C73" s="132">
        <v>0</v>
      </c>
      <c r="D73" s="132">
        <v>0</v>
      </c>
      <c r="E73" s="132">
        <v>0</v>
      </c>
      <c r="F73" s="132">
        <v>0</v>
      </c>
      <c r="G73" s="132">
        <v>0</v>
      </c>
      <c r="H73" s="132">
        <v>0</v>
      </c>
      <c r="I73" s="132">
        <v>0</v>
      </c>
    </row>
    <row r="74" spans="1:9" ht="14.25" customHeight="1" x14ac:dyDescent="0.2">
      <c r="A74" s="27" t="s">
        <v>30</v>
      </c>
      <c r="B74" s="132">
        <v>6.8165856410211996</v>
      </c>
      <c r="C74" s="132">
        <v>15.541866666666666</v>
      </c>
      <c r="D74" s="132">
        <v>24.482066666666665</v>
      </c>
      <c r="E74" s="132">
        <v>33.526433333333337</v>
      </c>
      <c r="F74" s="132">
        <v>42.195799999999998</v>
      </c>
      <c r="G74" s="132">
        <v>50.906833333333338</v>
      </c>
      <c r="H74" s="132">
        <v>50.906833333333338</v>
      </c>
      <c r="I74" s="132">
        <v>49.598363657006864</v>
      </c>
    </row>
    <row r="75" spans="1:9" ht="14.25" customHeight="1" x14ac:dyDescent="0.2">
      <c r="A75" s="27" t="s">
        <v>9</v>
      </c>
      <c r="B75" s="132">
        <v>0</v>
      </c>
      <c r="C75" s="132">
        <v>0</v>
      </c>
      <c r="D75" s="132">
        <v>0</v>
      </c>
      <c r="E75" s="132">
        <v>0</v>
      </c>
      <c r="F75" s="132">
        <v>0</v>
      </c>
      <c r="G75" s="132">
        <v>0</v>
      </c>
      <c r="H75" s="132">
        <v>0</v>
      </c>
      <c r="I75" s="132">
        <v>0</v>
      </c>
    </row>
    <row r="76" spans="1:9" ht="14.25" customHeight="1" x14ac:dyDescent="0.2">
      <c r="A76" s="27" t="s">
        <v>8</v>
      </c>
      <c r="B76" s="136">
        <v>6.5999999999999988</v>
      </c>
      <c r="C76" s="136">
        <v>5.933148000000001</v>
      </c>
      <c r="D76" s="136">
        <v>7.5103859999999987</v>
      </c>
      <c r="E76" s="136">
        <v>22.979136943523642</v>
      </c>
      <c r="F76" s="136">
        <v>39.38926073131244</v>
      </c>
      <c r="G76" s="136">
        <v>81.096690862477971</v>
      </c>
      <c r="H76" s="136">
        <v>93.18899503505034</v>
      </c>
      <c r="I76" s="136">
        <v>98.729397223657031</v>
      </c>
    </row>
    <row r="77" spans="1:9" ht="14.25" customHeight="1" x14ac:dyDescent="0.2">
      <c r="A77" s="32" t="s">
        <v>20</v>
      </c>
      <c r="B77" s="44">
        <v>29.263002737521724</v>
      </c>
      <c r="C77" s="44">
        <v>35.393673421907728</v>
      </c>
      <c r="D77" s="44">
        <v>46.666650843941461</v>
      </c>
      <c r="E77" s="44">
        <v>61.874000459893587</v>
      </c>
      <c r="F77" s="44">
        <v>77.172065560481883</v>
      </c>
      <c r="G77" s="44">
        <v>92.192328131200938</v>
      </c>
      <c r="H77" s="44">
        <v>98.943540848486919</v>
      </c>
      <c r="I77" s="44">
        <v>98.981970801681797</v>
      </c>
    </row>
    <row r="78" spans="1:9" ht="14.25" customHeight="1" x14ac:dyDescent="0.2">
      <c r="A78" s="29" t="s">
        <v>29</v>
      </c>
      <c r="B78" s="132">
        <v>24.599999999999998</v>
      </c>
      <c r="C78" s="132">
        <v>30.199999999999996</v>
      </c>
      <c r="D78" s="132">
        <v>31.689983716963155</v>
      </c>
      <c r="E78" s="132">
        <v>34.432534826459886</v>
      </c>
      <c r="F78" s="132">
        <v>39.500174800491088</v>
      </c>
      <c r="G78" s="132">
        <v>47.268900917599083</v>
      </c>
      <c r="H78" s="132">
        <v>54.773740682983941</v>
      </c>
      <c r="I78" s="132">
        <v>58.406767875101792</v>
      </c>
    </row>
    <row r="79" spans="1:9" ht="14.25" customHeight="1" x14ac:dyDescent="0.2">
      <c r="A79" s="29" t="s">
        <v>30</v>
      </c>
      <c r="B79" s="132">
        <v>0</v>
      </c>
      <c r="C79" s="132">
        <v>0</v>
      </c>
      <c r="D79" s="132">
        <v>5.2683600387553904</v>
      </c>
      <c r="E79" s="132">
        <v>10.92725381390774</v>
      </c>
      <c r="F79" s="132">
        <v>16.081353089990795</v>
      </c>
      <c r="G79" s="132">
        <v>20.807359352442617</v>
      </c>
      <c r="H79" s="132">
        <v>17.325793011567097</v>
      </c>
      <c r="I79" s="132">
        <v>13.731195772644131</v>
      </c>
    </row>
    <row r="80" spans="1:9" ht="14.25" customHeight="1" x14ac:dyDescent="0.2">
      <c r="A80" s="29" t="s">
        <v>9</v>
      </c>
      <c r="B80" s="132">
        <v>4.6630027375217251</v>
      </c>
      <c r="C80" s="132">
        <v>5.193673421907735</v>
      </c>
      <c r="D80" s="132">
        <v>9.7083070882229165</v>
      </c>
      <c r="E80" s="132">
        <v>16.514211819525961</v>
      </c>
      <c r="F80" s="132">
        <v>21.590537669999996</v>
      </c>
      <c r="G80" s="132">
        <v>24.116067861159237</v>
      </c>
      <c r="H80" s="132">
        <v>26.84400715393587</v>
      </c>
      <c r="I80" s="132">
        <v>26.84400715393587</v>
      </c>
    </row>
    <row r="81" spans="1:9" ht="14.25" customHeight="1" x14ac:dyDescent="0.2">
      <c r="A81" s="29" t="s">
        <v>8</v>
      </c>
      <c r="B81" s="132">
        <v>0</v>
      </c>
      <c r="C81" s="132">
        <v>0</v>
      </c>
      <c r="D81" s="132">
        <v>0</v>
      </c>
      <c r="E81" s="132">
        <v>0</v>
      </c>
      <c r="F81" s="132">
        <v>0</v>
      </c>
      <c r="G81" s="132">
        <v>0</v>
      </c>
      <c r="H81" s="132">
        <v>0</v>
      </c>
      <c r="I81" s="132">
        <v>0</v>
      </c>
    </row>
    <row r="82" spans="1:9" ht="14.25" customHeight="1" x14ac:dyDescent="0.2">
      <c r="A82" s="27"/>
      <c r="B82" s="44"/>
      <c r="C82" s="44"/>
      <c r="D82" s="44"/>
      <c r="E82" s="44"/>
      <c r="F82" s="44"/>
      <c r="G82" s="44"/>
      <c r="H82" s="44"/>
      <c r="I82" s="44"/>
    </row>
    <row r="83" spans="1:9" ht="14.25" customHeight="1" x14ac:dyDescent="0.2">
      <c r="A83" s="22" t="s">
        <v>12</v>
      </c>
      <c r="B83" s="69">
        <v>17119.429277550946</v>
      </c>
      <c r="C83" s="69">
        <v>16398.767323951586</v>
      </c>
      <c r="D83" s="69">
        <v>13633.215911164581</v>
      </c>
      <c r="E83" s="69">
        <v>10941.472579034482</v>
      </c>
      <c r="F83" s="69">
        <v>9776.0130888774547</v>
      </c>
      <c r="G83" s="69">
        <v>8230.7411388118926</v>
      </c>
      <c r="H83" s="69">
        <v>7858.7230878101145</v>
      </c>
      <c r="I83" s="69">
        <v>7839.8836373760141</v>
      </c>
    </row>
    <row r="84" spans="1:9" ht="14.25" customHeight="1" x14ac:dyDescent="0.2">
      <c r="A84" s="45" t="s">
        <v>32</v>
      </c>
      <c r="B84" s="71">
        <v>0.13489052024839079</v>
      </c>
      <c r="C84" s="71">
        <v>0.17962789303694709</v>
      </c>
      <c r="D84" s="71">
        <v>0.27802355246300736</v>
      </c>
      <c r="E84" s="71">
        <v>0.52248138906597652</v>
      </c>
      <c r="F84" s="71">
        <v>0.78873784920662671</v>
      </c>
      <c r="G84" s="71">
        <v>0.94765189350548396</v>
      </c>
      <c r="H84" s="71">
        <v>1</v>
      </c>
      <c r="I84" s="71">
        <v>1</v>
      </c>
    </row>
    <row r="85" spans="1:9" ht="14.25" customHeight="1" x14ac:dyDescent="0.2">
      <c r="B85" s="20"/>
      <c r="C85" s="20"/>
      <c r="D85" s="20"/>
      <c r="E85" s="20"/>
      <c r="F85" s="20"/>
      <c r="G85" s="20"/>
      <c r="H85" s="20"/>
      <c r="I85" s="20"/>
    </row>
    <row r="86" spans="1:9" ht="14.25" customHeight="1" x14ac:dyDescent="0.2">
      <c r="A86" s="22" t="s">
        <v>37</v>
      </c>
      <c r="B86" s="69">
        <v>1472.0054162770095</v>
      </c>
      <c r="C86" s="69">
        <v>1410.039664860629</v>
      </c>
      <c r="D86" s="69">
        <v>1172.2451337103839</v>
      </c>
      <c r="E86" s="69">
        <v>940.79695282278715</v>
      </c>
      <c r="F86" s="69">
        <v>840.58551153296344</v>
      </c>
      <c r="G86" s="69">
        <v>707.71608912177146</v>
      </c>
      <c r="H86" s="69">
        <v>675.7283062845521</v>
      </c>
      <c r="I86" s="69">
        <v>674.10840572425457</v>
      </c>
    </row>
  </sheetData>
  <mergeCells count="1">
    <mergeCell ref="A1:I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A1:K41"/>
  <sheetViews>
    <sheetView zoomScaleNormal="100" workbookViewId="0">
      <selection sqref="A1:I1"/>
    </sheetView>
  </sheetViews>
  <sheetFormatPr baseColWidth="10" defaultColWidth="9.1640625" defaultRowHeight="15.75" customHeight="1" x14ac:dyDescent="0.2"/>
  <cols>
    <col min="1" max="1" width="60.6640625" customWidth="1"/>
  </cols>
  <sheetData>
    <row r="1" spans="1:9" s="135" customFormat="1" ht="50.25" customHeight="1" x14ac:dyDescent="0.2">
      <c r="A1" s="157" t="s">
        <v>110</v>
      </c>
      <c r="B1" s="158"/>
      <c r="C1" s="158"/>
      <c r="D1" s="158"/>
      <c r="E1" s="158"/>
      <c r="F1" s="158"/>
      <c r="G1" s="158"/>
      <c r="H1" s="158"/>
      <c r="I1" s="159"/>
    </row>
    <row r="2" spans="1:9" ht="15.75" customHeight="1" x14ac:dyDescent="0.2">
      <c r="A2" s="119"/>
      <c r="B2" s="120">
        <v>2015</v>
      </c>
      <c r="C2" s="120">
        <v>2020</v>
      </c>
      <c r="D2" s="120">
        <v>2025</v>
      </c>
      <c r="E2" s="120">
        <v>2030</v>
      </c>
      <c r="F2" s="120">
        <v>2035</v>
      </c>
      <c r="G2" s="120">
        <v>2040</v>
      </c>
      <c r="H2" s="120">
        <v>2045</v>
      </c>
      <c r="I2" s="120">
        <v>2050</v>
      </c>
    </row>
    <row r="3" spans="1:9" ht="15.75" customHeight="1" x14ac:dyDescent="0.2">
      <c r="A3" s="97" t="s">
        <v>60</v>
      </c>
      <c r="B3" s="78">
        <v>8202.0976162655988</v>
      </c>
      <c r="C3" s="78">
        <v>7793.3245057025961</v>
      </c>
      <c r="D3" s="78">
        <v>5857.8909319220938</v>
      </c>
      <c r="E3" s="78">
        <v>3631.3608680923112</v>
      </c>
      <c r="F3" s="78">
        <v>1303.1357699966409</v>
      </c>
      <c r="G3" s="78">
        <v>0</v>
      </c>
      <c r="H3" s="78">
        <v>0</v>
      </c>
      <c r="I3" s="78">
        <v>0</v>
      </c>
    </row>
    <row r="4" spans="1:9" ht="15.75" customHeight="1" x14ac:dyDescent="0.2">
      <c r="A4" s="4" t="s">
        <v>3</v>
      </c>
      <c r="B4" s="73">
        <v>622.8387163553349</v>
      </c>
      <c r="C4" s="73">
        <v>523.54538774327898</v>
      </c>
      <c r="D4" s="73">
        <v>357.64051470170568</v>
      </c>
      <c r="E4" s="73">
        <v>165.19138052243778</v>
      </c>
      <c r="F4" s="73">
        <v>2.9004959201112257</v>
      </c>
      <c r="G4" s="73">
        <v>0</v>
      </c>
      <c r="H4" s="73">
        <v>0</v>
      </c>
      <c r="I4" s="73">
        <v>0</v>
      </c>
    </row>
    <row r="5" spans="1:9" ht="15.75" customHeight="1" x14ac:dyDescent="0.2">
      <c r="A5" s="5" t="s">
        <v>2</v>
      </c>
      <c r="B5" s="73">
        <v>4304.5141103611677</v>
      </c>
      <c r="C5" s="73">
        <v>4219.9356863540406</v>
      </c>
      <c r="D5" s="73">
        <v>3266.5090062445292</v>
      </c>
      <c r="E5" s="73">
        <v>2060.2423885623871</v>
      </c>
      <c r="F5" s="73">
        <v>833.45394610432527</v>
      </c>
      <c r="G5" s="73">
        <v>0</v>
      </c>
      <c r="H5" s="73">
        <v>0</v>
      </c>
      <c r="I5" s="73">
        <v>0</v>
      </c>
    </row>
    <row r="6" spans="1:9" ht="15.75" customHeight="1" x14ac:dyDescent="0.2">
      <c r="A6" s="11" t="s">
        <v>0</v>
      </c>
      <c r="B6" s="73">
        <v>3092.6460348567075</v>
      </c>
      <c r="C6" s="73">
        <v>2884.4221443337192</v>
      </c>
      <c r="D6" s="73">
        <v>2099.9373967226611</v>
      </c>
      <c r="E6" s="73">
        <v>1319.8047616619599</v>
      </c>
      <c r="F6" s="73">
        <v>423.00047058902078</v>
      </c>
      <c r="G6" s="73">
        <v>0</v>
      </c>
      <c r="H6" s="73">
        <v>0</v>
      </c>
      <c r="I6" s="73">
        <v>0</v>
      </c>
    </row>
    <row r="7" spans="1:9" ht="15.75" customHeight="1" x14ac:dyDescent="0.2">
      <c r="A7" s="55" t="s">
        <v>69</v>
      </c>
      <c r="B7" s="73">
        <v>29.970427954762151</v>
      </c>
      <c r="C7" s="73">
        <v>23.976342363809721</v>
      </c>
      <c r="D7" s="73">
        <v>17.982256772857291</v>
      </c>
      <c r="E7" s="73">
        <v>11.98817118190486</v>
      </c>
      <c r="F7" s="73">
        <v>5.9940855909524302</v>
      </c>
      <c r="G7" s="73">
        <v>0</v>
      </c>
      <c r="H7" s="73">
        <v>0</v>
      </c>
      <c r="I7" s="73">
        <v>0</v>
      </c>
    </row>
    <row r="8" spans="1:9" ht="15.75" customHeight="1" x14ac:dyDescent="0.2">
      <c r="A8" s="96" t="s">
        <v>43</v>
      </c>
      <c r="B8" s="73">
        <v>41.898335717530003</v>
      </c>
      <c r="C8" s="73">
        <v>36.321023094587922</v>
      </c>
      <c r="D8" s="73">
        <v>27.240767320940943</v>
      </c>
      <c r="E8" s="73">
        <v>18.160511547293964</v>
      </c>
      <c r="F8" s="73">
        <v>9.0802557736469822</v>
      </c>
      <c r="G8" s="73">
        <v>0</v>
      </c>
      <c r="H8" s="73">
        <v>0</v>
      </c>
      <c r="I8" s="73">
        <v>0</v>
      </c>
    </row>
    <row r="9" spans="1:9" ht="15.75" customHeight="1" x14ac:dyDescent="0.2">
      <c r="A9" s="95" t="s">
        <v>59</v>
      </c>
      <c r="B9" s="73">
        <v>110.2299910200958</v>
      </c>
      <c r="C9" s="73">
        <v>105.12392181315914</v>
      </c>
      <c r="D9" s="73">
        <v>88.580990159400173</v>
      </c>
      <c r="E9" s="73">
        <v>55.973654616327671</v>
      </c>
      <c r="F9" s="73">
        <v>28.706516018584416</v>
      </c>
      <c r="G9" s="73">
        <v>0</v>
      </c>
      <c r="H9" s="73">
        <v>0</v>
      </c>
      <c r="I9" s="73">
        <v>0</v>
      </c>
    </row>
    <row r="10" spans="1:9" ht="15.75" customHeight="1" x14ac:dyDescent="0.2">
      <c r="A10" s="94" t="s">
        <v>71</v>
      </c>
      <c r="B10" s="78">
        <v>980.86427959953687</v>
      </c>
      <c r="C10" s="78">
        <v>1090.548989846937</v>
      </c>
      <c r="D10" s="78">
        <v>856.16501293171166</v>
      </c>
      <c r="E10" s="78">
        <v>721.05046766759779</v>
      </c>
      <c r="F10" s="78">
        <v>654.57288223544401</v>
      </c>
      <c r="G10" s="78">
        <v>421.53502736634073</v>
      </c>
      <c r="H10" s="78">
        <v>289.2766870473493</v>
      </c>
      <c r="I10" s="78">
        <v>228.31106631423421</v>
      </c>
    </row>
    <row r="11" spans="1:9" ht="15.75" customHeight="1" x14ac:dyDescent="0.2">
      <c r="A11" s="126" t="s">
        <v>5</v>
      </c>
      <c r="B11" s="73">
        <v>823.48300560937207</v>
      </c>
      <c r="C11" s="73">
        <v>798.67272371874913</v>
      </c>
      <c r="D11" s="73">
        <v>651.37849032760732</v>
      </c>
      <c r="E11" s="73">
        <v>585.95995593932935</v>
      </c>
      <c r="F11" s="73">
        <v>470.95995593932935</v>
      </c>
      <c r="G11" s="73">
        <v>228.76378980160703</v>
      </c>
      <c r="H11" s="73">
        <v>145.40646187709712</v>
      </c>
      <c r="I11" s="73">
        <v>114.01585268435667</v>
      </c>
    </row>
    <row r="12" spans="1:9" ht="15.75" customHeight="1" x14ac:dyDescent="0.2">
      <c r="A12" s="127" t="s">
        <v>1</v>
      </c>
      <c r="B12" s="73">
        <v>149.2182735631115</v>
      </c>
      <c r="C12" s="73">
        <v>277.58872292940214</v>
      </c>
      <c r="D12" s="73">
        <v>169.12262977679106</v>
      </c>
      <c r="E12" s="73">
        <v>77.66942304544304</v>
      </c>
      <c r="F12" s="73">
        <v>90.555469843717418</v>
      </c>
      <c r="G12" s="73">
        <v>90.199808993305112</v>
      </c>
      <c r="H12" s="73">
        <v>64.584510884537906</v>
      </c>
      <c r="I12" s="73">
        <v>38.9692127757707</v>
      </c>
    </row>
    <row r="13" spans="1:9" ht="15.75" customHeight="1" x14ac:dyDescent="0.2">
      <c r="A13" s="28" t="s">
        <v>72</v>
      </c>
      <c r="B13" s="134">
        <v>117.36511754229424</v>
      </c>
      <c r="C13" s="134">
        <v>243.4570115739258</v>
      </c>
      <c r="D13" s="134">
        <v>115.81348838691663</v>
      </c>
      <c r="E13" s="134">
        <v>0</v>
      </c>
      <c r="F13" s="134">
        <v>0</v>
      </c>
      <c r="G13" s="134">
        <v>0</v>
      </c>
      <c r="H13" s="134">
        <v>0</v>
      </c>
      <c r="I13" s="134">
        <v>0</v>
      </c>
    </row>
    <row r="14" spans="1:9" ht="15.75" customHeight="1" x14ac:dyDescent="0.2">
      <c r="A14" s="28" t="s">
        <v>73</v>
      </c>
      <c r="B14" s="134">
        <v>31.853156020817249</v>
      </c>
      <c r="C14" s="134">
        <v>32.131711355476369</v>
      </c>
      <c r="D14" s="134">
        <v>33.309141389874434</v>
      </c>
      <c r="E14" s="134">
        <v>47.669423045443033</v>
      </c>
      <c r="F14" s="134">
        <v>60.555469843717418</v>
      </c>
      <c r="G14" s="134">
        <v>60.199808993305112</v>
      </c>
      <c r="H14" s="134">
        <v>34.584510884537906</v>
      </c>
      <c r="I14" s="134">
        <v>8.9692127757706999</v>
      </c>
    </row>
    <row r="15" spans="1:9" ht="15.75" customHeight="1" x14ac:dyDescent="0.2">
      <c r="A15" s="128" t="s">
        <v>4</v>
      </c>
      <c r="B15" s="73">
        <v>1.16300042705341</v>
      </c>
      <c r="C15" s="73">
        <v>6.5732574844998712</v>
      </c>
      <c r="D15" s="73">
        <v>27.235321398741764</v>
      </c>
      <c r="E15" s="73">
        <v>48.278231539968203</v>
      </c>
      <c r="F15" s="73">
        <v>83.200313595254357</v>
      </c>
      <c r="G15" s="73">
        <v>95</v>
      </c>
      <c r="H15" s="73">
        <v>71</v>
      </c>
      <c r="I15" s="73">
        <v>67.326000854106823</v>
      </c>
    </row>
    <row r="16" spans="1:9" ht="15.75" customHeight="1" x14ac:dyDescent="0.2">
      <c r="A16" s="129" t="s">
        <v>17</v>
      </c>
      <c r="B16" s="73">
        <v>7</v>
      </c>
      <c r="C16" s="73">
        <v>7.7142857142857144</v>
      </c>
      <c r="D16" s="73">
        <v>8.4285714285714288</v>
      </c>
      <c r="E16" s="73">
        <v>9.1428571428571423</v>
      </c>
      <c r="F16" s="73">
        <v>9.8571428571428577</v>
      </c>
      <c r="G16" s="73">
        <v>7.5714285714285712</v>
      </c>
      <c r="H16" s="73">
        <v>8.2857142857142847</v>
      </c>
      <c r="I16" s="73">
        <v>8</v>
      </c>
    </row>
    <row r="17" spans="1:10" ht="15" x14ac:dyDescent="0.2">
      <c r="A17" s="9" t="s">
        <v>6</v>
      </c>
      <c r="B17" s="78">
        <v>2639.1214432713909</v>
      </c>
      <c r="C17" s="78">
        <v>2664.5367035280233</v>
      </c>
      <c r="D17" s="78">
        <v>3001.9063332217715</v>
      </c>
      <c r="E17" s="78">
        <v>3311.4223127840746</v>
      </c>
      <c r="F17" s="78">
        <v>3658.1839779247107</v>
      </c>
      <c r="G17" s="78">
        <v>3766.4437235733403</v>
      </c>
      <c r="H17" s="78">
        <v>3667.0027052654086</v>
      </c>
      <c r="I17" s="78">
        <v>3580.7296911284138</v>
      </c>
    </row>
    <row r="18" spans="1:10" ht="15.75" customHeight="1" x14ac:dyDescent="0.2">
      <c r="A18" s="93" t="s">
        <v>58</v>
      </c>
      <c r="B18" s="73">
        <v>2639.1214432713909</v>
      </c>
      <c r="C18" s="73">
        <v>2664.5367035280233</v>
      </c>
      <c r="D18" s="73">
        <v>3001.9063332217715</v>
      </c>
      <c r="E18" s="73">
        <v>3311.4223127840746</v>
      </c>
      <c r="F18" s="73">
        <v>3658.1839779247107</v>
      </c>
      <c r="G18" s="73">
        <v>3766.4437235733403</v>
      </c>
      <c r="H18" s="73">
        <v>3667.0027052654086</v>
      </c>
      <c r="I18" s="73">
        <v>3580.7296911284138</v>
      </c>
    </row>
    <row r="19" spans="1:10" ht="15.75" customHeight="1" x14ac:dyDescent="0.2">
      <c r="A19" s="92" t="s">
        <v>57</v>
      </c>
      <c r="B19" s="78">
        <v>210.1041793345201</v>
      </c>
      <c r="C19" s="78">
        <v>238.9871265247306</v>
      </c>
      <c r="D19" s="78">
        <v>476.76993231981322</v>
      </c>
      <c r="E19" s="78">
        <v>720.84989936957368</v>
      </c>
      <c r="F19" s="78">
        <v>972.02375404997611</v>
      </c>
      <c r="G19" s="78">
        <v>1076.4264153323961</v>
      </c>
      <c r="H19" s="78">
        <v>1065.9032078274379</v>
      </c>
      <c r="I19" s="78">
        <v>993.02138183542024</v>
      </c>
    </row>
    <row r="20" spans="1:10" ht="15.75" customHeight="1" x14ac:dyDescent="0.2">
      <c r="A20" s="91" t="s">
        <v>111</v>
      </c>
      <c r="B20" s="73">
        <v>91.14639022040943</v>
      </c>
      <c r="C20" s="73">
        <v>90.526492882152681</v>
      </c>
      <c r="D20" s="73">
        <v>65.234475653011259</v>
      </c>
      <c r="E20" s="73">
        <v>36.800764062057659</v>
      </c>
      <c r="F20" s="73">
        <v>6.5</v>
      </c>
      <c r="G20" s="73">
        <v>0</v>
      </c>
      <c r="H20" s="73">
        <v>0</v>
      </c>
      <c r="I20" s="73">
        <v>0</v>
      </c>
    </row>
    <row r="21" spans="1:10" ht="16" x14ac:dyDescent="0.2">
      <c r="A21" s="90" t="s">
        <v>112</v>
      </c>
      <c r="B21" s="73">
        <v>3.0272385964324293</v>
      </c>
      <c r="C21" s="73">
        <v>3.0272385964324293</v>
      </c>
      <c r="D21" s="73">
        <v>3.0272385964324293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</row>
    <row r="22" spans="1:10" ht="15.75" customHeight="1" x14ac:dyDescent="0.2">
      <c r="A22" s="89" t="s">
        <v>113</v>
      </c>
      <c r="B22" s="73">
        <v>31.691261403567569</v>
      </c>
      <c r="C22" s="73">
        <v>31.691261403567569</v>
      </c>
      <c r="D22" s="73">
        <v>27.904849724000425</v>
      </c>
      <c r="E22" s="73">
        <v>19.577456032997652</v>
      </c>
      <c r="F22" s="73">
        <v>15.413759187496266</v>
      </c>
      <c r="G22" s="73">
        <v>11.25006234199488</v>
      </c>
      <c r="H22" s="73">
        <v>11.25006234199488</v>
      </c>
      <c r="I22" s="73">
        <v>11.25006234199488</v>
      </c>
    </row>
    <row r="23" spans="1:10" ht="15" customHeight="1" x14ac:dyDescent="0.2">
      <c r="A23" s="88" t="s">
        <v>81</v>
      </c>
      <c r="B23" s="73">
        <v>24.599999999999998</v>
      </c>
      <c r="C23" s="73">
        <v>30.199999999999996</v>
      </c>
      <c r="D23" s="73">
        <v>35.90467174796747</v>
      </c>
      <c r="E23" s="73">
        <v>43.174337877586076</v>
      </c>
      <c r="F23" s="73">
        <v>52.365257272483717</v>
      </c>
      <c r="G23" s="73">
        <v>63.914788399553181</v>
      </c>
      <c r="H23" s="73">
        <v>68.634375092237619</v>
      </c>
      <c r="I23" s="73">
        <v>69.391724493217097</v>
      </c>
    </row>
    <row r="24" spans="1:10" ht="16" x14ac:dyDescent="0.2">
      <c r="A24" s="87" t="s">
        <v>82</v>
      </c>
      <c r="B24" s="73">
        <v>5.1124392307658999</v>
      </c>
      <c r="C24" s="73">
        <v>11.6564</v>
      </c>
      <c r="D24" s="73">
        <v>18.361549999999998</v>
      </c>
      <c r="E24" s="73">
        <v>25.144825000000001</v>
      </c>
      <c r="F24" s="73">
        <v>31.646850000000001</v>
      </c>
      <c r="G24" s="73">
        <v>38.180125000000004</v>
      </c>
      <c r="H24" s="73">
        <v>38.180125000000004</v>
      </c>
      <c r="I24" s="73">
        <v>37.198772742755146</v>
      </c>
    </row>
    <row r="25" spans="1:10" ht="15" customHeight="1" x14ac:dyDescent="0.2">
      <c r="A25" s="86" t="s">
        <v>109</v>
      </c>
      <c r="B25" s="73">
        <v>22.882999999999999</v>
      </c>
      <c r="C25" s="73">
        <v>29.016666666666666</v>
      </c>
      <c r="D25" s="73">
        <v>250.26347136646817</v>
      </c>
      <c r="E25" s="73">
        <v>471.43673290897664</v>
      </c>
      <c r="F25" s="73">
        <v>692.05249584601836</v>
      </c>
      <c r="G25" s="73">
        <v>779.30693337927096</v>
      </c>
      <c r="H25" s="73">
        <v>766.93072659976508</v>
      </c>
      <c r="I25" s="73">
        <v>703.18082225745309</v>
      </c>
    </row>
    <row r="26" spans="1:10" ht="16" x14ac:dyDescent="0.2">
      <c r="A26" s="85" t="s">
        <v>56</v>
      </c>
      <c r="B26" s="73">
        <v>0</v>
      </c>
      <c r="C26" s="73">
        <v>15.4375</v>
      </c>
      <c r="D26" s="73">
        <v>55.5</v>
      </c>
      <c r="E26" s="73">
        <v>111</v>
      </c>
      <c r="F26" s="73">
        <v>167.1875</v>
      </c>
      <c r="G26" s="73">
        <v>183.77450621157709</v>
      </c>
      <c r="H26" s="73">
        <v>180.90791879344039</v>
      </c>
      <c r="I26" s="73">
        <v>172</v>
      </c>
    </row>
    <row r="27" spans="1:10" ht="15.75" customHeight="1" x14ac:dyDescent="0.2">
      <c r="A27" s="84" t="s">
        <v>23</v>
      </c>
      <c r="B27" s="73">
        <v>31.643849883344796</v>
      </c>
      <c r="C27" s="73">
        <v>27.431566975911288</v>
      </c>
      <c r="D27" s="73">
        <v>20.573675231933468</v>
      </c>
      <c r="E27" s="73">
        <v>13.715783487955648</v>
      </c>
      <c r="F27" s="73">
        <v>6.8578917439778238</v>
      </c>
      <c r="G27" s="73">
        <v>0</v>
      </c>
      <c r="H27" s="73">
        <v>0</v>
      </c>
      <c r="I27" s="73">
        <v>0</v>
      </c>
    </row>
    <row r="28" spans="1:10" ht="15.75" customHeight="1" x14ac:dyDescent="0.2">
      <c r="A28" s="9" t="s">
        <v>55</v>
      </c>
      <c r="B28" s="78">
        <v>0</v>
      </c>
      <c r="C28" s="78">
        <v>32.494858690200822</v>
      </c>
      <c r="D28" s="78">
        <v>139.03003846726779</v>
      </c>
      <c r="E28" s="78">
        <v>565.63867895988847</v>
      </c>
      <c r="F28" s="78">
        <v>1036.8216925820088</v>
      </c>
      <c r="G28" s="78">
        <v>1080.7040808377255</v>
      </c>
      <c r="H28" s="78">
        <v>1100.4998316164695</v>
      </c>
      <c r="I28" s="78">
        <v>1109.013762598227</v>
      </c>
    </row>
    <row r="29" spans="1:10" ht="15.75" customHeight="1" x14ac:dyDescent="0.2">
      <c r="A29" s="83" t="s">
        <v>54</v>
      </c>
      <c r="B29" s="73">
        <v>0</v>
      </c>
      <c r="C29" s="73">
        <v>27.998823946755255</v>
      </c>
      <c r="D29" s="73">
        <v>90.810854475600252</v>
      </c>
      <c r="E29" s="73">
        <v>292.18767481600241</v>
      </c>
      <c r="F29" s="73">
        <v>558.53946233273382</v>
      </c>
      <c r="G29" s="73">
        <v>571.6363458272217</v>
      </c>
      <c r="H29" s="73">
        <v>583.62257194142069</v>
      </c>
      <c r="I29" s="73">
        <v>575.79709341876946</v>
      </c>
      <c r="J29" s="79"/>
    </row>
    <row r="30" spans="1:10" ht="15.75" customHeight="1" x14ac:dyDescent="0.2">
      <c r="A30" s="82" t="s">
        <v>53</v>
      </c>
      <c r="B30" s="73">
        <v>0</v>
      </c>
      <c r="C30" s="73">
        <v>0.66127660116939246</v>
      </c>
      <c r="D30" s="73">
        <v>7.1308495730791668</v>
      </c>
      <c r="E30" s="73">
        <v>44.717314321377174</v>
      </c>
      <c r="F30" s="73">
        <v>78.634147663406452</v>
      </c>
      <c r="G30" s="73">
        <v>80.954204955811306</v>
      </c>
      <c r="H30" s="73">
        <v>83.23645055684969</v>
      </c>
      <c r="I30" s="73">
        <v>85.583036793267084</v>
      </c>
      <c r="J30" s="79"/>
    </row>
    <row r="31" spans="1:10" ht="15.75" customHeight="1" x14ac:dyDescent="0.2">
      <c r="A31" s="81" t="s">
        <v>52</v>
      </c>
      <c r="B31" s="73">
        <v>0</v>
      </c>
      <c r="C31" s="73">
        <v>1</v>
      </c>
      <c r="D31" s="73">
        <v>10.519834258615722</v>
      </c>
      <c r="E31" s="73">
        <v>37.039668517231441</v>
      </c>
      <c r="F31" s="73">
        <v>62.559502775847164</v>
      </c>
      <c r="G31" s="73">
        <v>81.079337034462881</v>
      </c>
      <c r="H31" s="73">
        <v>73.599171293078612</v>
      </c>
      <c r="I31" s="73">
        <v>74.097008114014784</v>
      </c>
      <c r="J31" s="79"/>
    </row>
    <row r="32" spans="1:10" ht="15.75" customHeight="1" x14ac:dyDescent="0.2">
      <c r="A32" s="80" t="s">
        <v>51</v>
      </c>
      <c r="B32" s="73">
        <v>0</v>
      </c>
      <c r="C32" s="73">
        <v>2.8347581422761747</v>
      </c>
      <c r="D32" s="73">
        <v>30.568500159972661</v>
      </c>
      <c r="E32" s="73">
        <v>191.69402130527737</v>
      </c>
      <c r="F32" s="73">
        <v>337.08857981002143</v>
      </c>
      <c r="G32" s="73">
        <v>347.03419302022962</v>
      </c>
      <c r="H32" s="73">
        <v>360.0416378251204</v>
      </c>
      <c r="I32" s="73">
        <v>373.53662427217557</v>
      </c>
      <c r="J32" s="79"/>
    </row>
    <row r="33" spans="1:11" ht="15.75" customHeight="1" x14ac:dyDescent="0.2">
      <c r="A33" s="74" t="s">
        <v>45</v>
      </c>
      <c r="B33" s="78">
        <v>12032.187518471046</v>
      </c>
      <c r="C33" s="78">
        <v>11819.892184292488</v>
      </c>
      <c r="D33" s="78">
        <v>10331.762248862658</v>
      </c>
      <c r="E33" s="78">
        <v>8950.3222268734462</v>
      </c>
      <c r="F33" s="78">
        <v>7624.7380767887807</v>
      </c>
      <c r="G33" s="78">
        <v>6345.1092471098036</v>
      </c>
      <c r="H33" s="78">
        <v>6122.6824317566652</v>
      </c>
      <c r="I33" s="78">
        <v>5911.0759018762956</v>
      </c>
      <c r="K33" s="52"/>
    </row>
    <row r="34" spans="1:11" ht="15.75" customHeight="1" x14ac:dyDescent="0.2">
      <c r="A34" s="77"/>
      <c r="B34" s="20"/>
      <c r="C34" s="20"/>
      <c r="D34" s="20"/>
      <c r="E34" s="20"/>
      <c r="F34" s="20"/>
      <c r="G34" s="20"/>
      <c r="H34" s="20"/>
      <c r="I34" s="20"/>
    </row>
    <row r="35" spans="1:11" ht="15.75" customHeight="1" x14ac:dyDescent="0.2">
      <c r="B35" s="76">
        <v>2015</v>
      </c>
      <c r="C35" s="76">
        <v>2020</v>
      </c>
      <c r="D35" s="76">
        <v>2025</v>
      </c>
      <c r="E35" s="76">
        <v>2030</v>
      </c>
      <c r="F35" s="76">
        <v>2035</v>
      </c>
      <c r="G35" s="76">
        <v>2040</v>
      </c>
      <c r="H35" s="76">
        <v>2045</v>
      </c>
      <c r="I35" s="76">
        <v>2050</v>
      </c>
    </row>
    <row r="36" spans="1:11" ht="15.75" customHeight="1" x14ac:dyDescent="0.2">
      <c r="A36" s="75" t="s">
        <v>50</v>
      </c>
      <c r="B36" s="73">
        <v>3148.9926312125694</v>
      </c>
      <c r="C36" s="73">
        <v>2978.5729320164332</v>
      </c>
      <c r="D36" s="73">
        <v>2791.2576715428581</v>
      </c>
      <c r="E36" s="73">
        <v>2628.3160112606288</v>
      </c>
      <c r="F36" s="73">
        <v>2491.185835301731</v>
      </c>
      <c r="G36" s="73">
        <v>2281.8123000890696</v>
      </c>
      <c r="H36" s="73">
        <v>2202.2746592059639</v>
      </c>
      <c r="I36" s="73">
        <v>2122.7759400963905</v>
      </c>
      <c r="J36" s="57"/>
      <c r="K36" s="57"/>
    </row>
    <row r="37" spans="1:11" ht="15.75" customHeight="1" x14ac:dyDescent="0.2">
      <c r="A37" s="75" t="s">
        <v>49</v>
      </c>
      <c r="B37" s="73">
        <v>3225.3964341817959</v>
      </c>
      <c r="C37" s="73">
        <v>3135.2710515548056</v>
      </c>
      <c r="D37" s="73">
        <v>2644.9345745397109</v>
      </c>
      <c r="E37" s="73">
        <v>2114.3575864177151</v>
      </c>
      <c r="F37" s="73">
        <v>1658.7575575035053</v>
      </c>
      <c r="G37" s="73">
        <v>1180.4728884135486</v>
      </c>
      <c r="H37" s="73">
        <v>1080.9826376832025</v>
      </c>
      <c r="I37" s="73">
        <v>979.99945892496214</v>
      </c>
      <c r="J37" s="57"/>
      <c r="K37" s="57"/>
    </row>
    <row r="38" spans="1:11" ht="15.75" customHeight="1" x14ac:dyDescent="0.2">
      <c r="A38" s="75" t="s">
        <v>48</v>
      </c>
      <c r="B38" s="73">
        <v>1705.0228124629712</v>
      </c>
      <c r="C38" s="73">
        <v>1651.5087301879032</v>
      </c>
      <c r="D38" s="73">
        <v>1426.4836857853779</v>
      </c>
      <c r="E38" s="73">
        <v>1198.6891782630464</v>
      </c>
      <c r="F38" s="73">
        <v>1006.204607573944</v>
      </c>
      <c r="G38" s="73">
        <v>896.98157243719163</v>
      </c>
      <c r="H38" s="73">
        <v>835.87549153483769</v>
      </c>
      <c r="I38" s="73">
        <v>783.57017082227435</v>
      </c>
      <c r="J38" s="57"/>
      <c r="K38" s="57"/>
    </row>
    <row r="39" spans="1:11" ht="15.75" customHeight="1" x14ac:dyDescent="0.2">
      <c r="A39" s="75" t="s">
        <v>47</v>
      </c>
      <c r="B39" s="73">
        <v>324.50223999259174</v>
      </c>
      <c r="C39" s="73">
        <v>303.87249884159809</v>
      </c>
      <c r="D39" s="73">
        <v>274.06051597851246</v>
      </c>
      <c r="E39" s="73">
        <v>231.3435020181681</v>
      </c>
      <c r="F39" s="73">
        <v>185.82904979012642</v>
      </c>
      <c r="G39" s="73">
        <v>146.5331683125082</v>
      </c>
      <c r="H39" s="73">
        <v>128.59654816071796</v>
      </c>
      <c r="I39" s="73">
        <v>121.56906844759828</v>
      </c>
      <c r="J39" s="57"/>
      <c r="K39" s="57"/>
    </row>
    <row r="40" spans="1:11" ht="15.75" customHeight="1" x14ac:dyDescent="0.2">
      <c r="A40" s="75" t="s">
        <v>46</v>
      </c>
      <c r="B40" s="73">
        <v>3628.2734006211172</v>
      </c>
      <c r="C40" s="73">
        <v>3750.6669716917472</v>
      </c>
      <c r="D40" s="73">
        <v>3195.0258010161992</v>
      </c>
      <c r="E40" s="73">
        <v>2777.6159489138863</v>
      </c>
      <c r="F40" s="73">
        <v>2282.7610266194733</v>
      </c>
      <c r="G40" s="73">
        <v>1839.3093178574843</v>
      </c>
      <c r="H40" s="73">
        <v>1874.9530951719432</v>
      </c>
      <c r="I40" s="73">
        <v>1903.1612635850697</v>
      </c>
      <c r="J40" s="57"/>
      <c r="K40" s="57"/>
    </row>
    <row r="41" spans="1:11" ht="15.75" customHeight="1" x14ac:dyDescent="0.2">
      <c r="A41" s="74" t="s">
        <v>85</v>
      </c>
      <c r="B41" s="73">
        <v>12032.187518471046</v>
      </c>
      <c r="C41" s="73">
        <v>11819.892184292486</v>
      </c>
      <c r="D41" s="73">
        <v>10331.762248862658</v>
      </c>
      <c r="E41" s="73">
        <v>8950.3222268734444</v>
      </c>
      <c r="F41" s="73">
        <v>7624.7380767887798</v>
      </c>
      <c r="G41" s="73">
        <v>6345.1092471098027</v>
      </c>
      <c r="H41" s="73">
        <v>6122.6824317566652</v>
      </c>
      <c r="I41" s="73">
        <v>5911.0759018762956</v>
      </c>
      <c r="J41" s="57"/>
      <c r="K41" s="57"/>
    </row>
  </sheetData>
  <mergeCells count="1">
    <mergeCell ref="A1:I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33"/>
  <sheetViews>
    <sheetView workbookViewId="0"/>
  </sheetViews>
  <sheetFormatPr baseColWidth="10" defaultColWidth="9.1640625" defaultRowHeight="15" x14ac:dyDescent="0.2"/>
  <cols>
    <col min="1" max="1" width="60.6640625" customWidth="1"/>
  </cols>
  <sheetData>
    <row r="1" spans="1:9" x14ac:dyDescent="0.2">
      <c r="A1" s="122" t="s">
        <v>87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">
      <c r="A2" s="124"/>
      <c r="B2" s="138">
        <v>2015</v>
      </c>
      <c r="C2" s="138">
        <v>2020</v>
      </c>
      <c r="D2" s="138">
        <v>2025</v>
      </c>
      <c r="E2" s="138">
        <v>2030</v>
      </c>
      <c r="F2" s="138">
        <v>2035</v>
      </c>
      <c r="G2" s="138">
        <v>2040</v>
      </c>
      <c r="H2" s="138">
        <v>2045</v>
      </c>
      <c r="I2" s="138">
        <v>2050</v>
      </c>
    </row>
    <row r="3" spans="1:9" x14ac:dyDescent="0.2">
      <c r="A3" s="97" t="s">
        <v>60</v>
      </c>
      <c r="B3" s="140">
        <f>SUM(B4:B8)</f>
        <v>1849.7795370379129</v>
      </c>
      <c r="C3" s="140">
        <f t="shared" ref="C3:I3" si="0">SUM(C4:C8)</f>
        <v>1575.9378790300891</v>
      </c>
      <c r="D3" s="140">
        <f t="shared" si="0"/>
        <v>1200.2750713891912</v>
      </c>
      <c r="E3" s="140">
        <f t="shared" si="0"/>
        <v>769.71068875561605</v>
      </c>
      <c r="F3" s="140">
        <f t="shared" si="0"/>
        <v>290.3889455792829</v>
      </c>
      <c r="G3" s="140">
        <f t="shared" si="0"/>
        <v>0</v>
      </c>
      <c r="H3" s="140">
        <f t="shared" si="0"/>
        <v>0</v>
      </c>
      <c r="I3" s="140">
        <f t="shared" si="0"/>
        <v>0</v>
      </c>
    </row>
    <row r="4" spans="1:9" x14ac:dyDescent="0.2">
      <c r="A4" s="4" t="s">
        <v>3</v>
      </c>
      <c r="B4" s="125">
        <v>394.11591296823349</v>
      </c>
      <c r="C4" s="125">
        <v>339.29082830420134</v>
      </c>
      <c r="D4" s="125">
        <v>276.52852967691376</v>
      </c>
      <c r="E4" s="125">
        <v>140.08926016458611</v>
      </c>
      <c r="F4" s="125">
        <v>2.9004959201112257</v>
      </c>
      <c r="G4" s="125">
        <v>0</v>
      </c>
      <c r="H4" s="125">
        <v>0</v>
      </c>
      <c r="I4" s="125">
        <v>0</v>
      </c>
    </row>
    <row r="5" spans="1:9" ht="16" x14ac:dyDescent="0.2">
      <c r="A5" s="5" t="s">
        <v>2</v>
      </c>
      <c r="B5" s="125">
        <v>238.785256781025</v>
      </c>
      <c r="C5" s="125">
        <v>191.99100034699711</v>
      </c>
      <c r="D5" s="125">
        <v>142.90267729303213</v>
      </c>
      <c r="E5" s="125">
        <v>99.215422481069027</v>
      </c>
      <c r="F5" s="125">
        <v>49.700146700734713</v>
      </c>
      <c r="G5" s="125">
        <v>0</v>
      </c>
      <c r="H5" s="125">
        <v>0</v>
      </c>
      <c r="I5" s="125">
        <v>0</v>
      </c>
    </row>
    <row r="6" spans="1:9" ht="16" x14ac:dyDescent="0.2">
      <c r="A6" s="11" t="s">
        <v>0</v>
      </c>
      <c r="B6" s="125">
        <v>1076.6779483137964</v>
      </c>
      <c r="C6" s="125">
        <v>915.55578620192193</v>
      </c>
      <c r="D6" s="125">
        <v>674.28061748698792</v>
      </c>
      <c r="E6" s="125">
        <v>462.44418031172842</v>
      </c>
      <c r="F6" s="125">
        <v>203.08770134890011</v>
      </c>
      <c r="G6" s="125">
        <v>0</v>
      </c>
      <c r="H6" s="125">
        <v>0</v>
      </c>
      <c r="I6" s="125">
        <v>0</v>
      </c>
    </row>
    <row r="7" spans="1:9" ht="16" x14ac:dyDescent="0.2">
      <c r="A7" s="55" t="s">
        <v>69</v>
      </c>
      <c r="B7" s="125">
        <v>29.970427954762151</v>
      </c>
      <c r="C7" s="125">
        <v>23.976342363809721</v>
      </c>
      <c r="D7" s="125">
        <v>17.982256772857291</v>
      </c>
      <c r="E7" s="125">
        <v>11.98817118190486</v>
      </c>
      <c r="F7" s="125">
        <v>5.9940855909524302</v>
      </c>
      <c r="G7" s="125">
        <v>0</v>
      </c>
      <c r="H7" s="125">
        <v>0</v>
      </c>
      <c r="I7" s="125">
        <v>0</v>
      </c>
    </row>
    <row r="8" spans="1:9" ht="16" x14ac:dyDescent="0.2">
      <c r="A8" s="96" t="s">
        <v>43</v>
      </c>
      <c r="B8" s="125">
        <v>110.2299910200958</v>
      </c>
      <c r="C8" s="125">
        <v>105.12392181315914</v>
      </c>
      <c r="D8" s="125">
        <v>88.580990159400173</v>
      </c>
      <c r="E8" s="125">
        <v>55.973654616327671</v>
      </c>
      <c r="F8" s="125">
        <v>28.706516018584416</v>
      </c>
      <c r="G8" s="125">
        <v>0</v>
      </c>
      <c r="H8" s="125">
        <v>0</v>
      </c>
      <c r="I8" s="125">
        <v>0</v>
      </c>
    </row>
    <row r="9" spans="1:9" ht="16" x14ac:dyDescent="0.2">
      <c r="A9" s="95" t="s">
        <v>59</v>
      </c>
      <c r="B9" s="140">
        <f>B10+B11+B14+B15</f>
        <v>287.25089467983548</v>
      </c>
      <c r="C9" s="140">
        <f t="shared" ref="C9:I9" si="1">C10+C11+C14+C15</f>
        <v>273.937130985946</v>
      </c>
      <c r="D9" s="140">
        <f t="shared" si="1"/>
        <v>257.40646187709712</v>
      </c>
      <c r="E9" s="140">
        <f t="shared" si="1"/>
        <v>252.40646187709712</v>
      </c>
      <c r="F9" s="140">
        <f t="shared" si="1"/>
        <v>258.26360473423995</v>
      </c>
      <c r="G9" s="140">
        <f t="shared" si="1"/>
        <v>235.9778904485257</v>
      </c>
      <c r="H9" s="140">
        <f t="shared" si="1"/>
        <v>189.69217616281139</v>
      </c>
      <c r="I9" s="140">
        <f t="shared" si="1"/>
        <v>169.34185353846351</v>
      </c>
    </row>
    <row r="10" spans="1:9" x14ac:dyDescent="0.2">
      <c r="A10" s="94" t="s">
        <v>71</v>
      </c>
      <c r="B10" s="125">
        <v>280.25089467983548</v>
      </c>
      <c r="C10" s="125">
        <v>260.57998812880311</v>
      </c>
      <c r="D10" s="125">
        <v>227.40646187709712</v>
      </c>
      <c r="E10" s="125">
        <v>207.40646187709712</v>
      </c>
      <c r="F10" s="125">
        <v>185.40646187709712</v>
      </c>
      <c r="G10" s="125">
        <v>157.40646187709712</v>
      </c>
      <c r="H10" s="125">
        <v>132.40646187709712</v>
      </c>
      <c r="I10" s="125">
        <v>114.01585268435667</v>
      </c>
    </row>
    <row r="11" spans="1:9" x14ac:dyDescent="0.2">
      <c r="A11" s="126" t="s">
        <v>5</v>
      </c>
      <c r="B11" s="125">
        <v>0</v>
      </c>
      <c r="C11" s="125">
        <v>0</v>
      </c>
      <c r="D11" s="125">
        <v>0</v>
      </c>
      <c r="E11" s="125">
        <v>0</v>
      </c>
      <c r="F11" s="125">
        <v>0</v>
      </c>
      <c r="G11" s="125">
        <v>0</v>
      </c>
      <c r="H11" s="125">
        <v>0</v>
      </c>
      <c r="I11" s="125">
        <v>0</v>
      </c>
    </row>
    <row r="12" spans="1:9" ht="16" x14ac:dyDescent="0.2">
      <c r="A12" s="127" t="s">
        <v>1</v>
      </c>
      <c r="B12" s="137">
        <v>0</v>
      </c>
      <c r="C12" s="137">
        <v>0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</row>
    <row r="13" spans="1:9" ht="16" x14ac:dyDescent="0.2">
      <c r="A13" s="28" t="s">
        <v>72</v>
      </c>
      <c r="B13" s="137">
        <v>0</v>
      </c>
      <c r="C13" s="137">
        <v>0</v>
      </c>
      <c r="D13" s="137">
        <v>0</v>
      </c>
      <c r="E13" s="137">
        <v>0</v>
      </c>
      <c r="F13" s="137">
        <v>0</v>
      </c>
      <c r="G13" s="137">
        <v>0</v>
      </c>
      <c r="H13" s="137">
        <v>0</v>
      </c>
      <c r="I13" s="137">
        <v>0</v>
      </c>
    </row>
    <row r="14" spans="1:9" ht="16" x14ac:dyDescent="0.2">
      <c r="A14" s="28" t="s">
        <v>73</v>
      </c>
      <c r="B14" s="125">
        <v>0</v>
      </c>
      <c r="C14" s="125">
        <v>5.6428571428571432</v>
      </c>
      <c r="D14" s="125">
        <v>21.571428571428569</v>
      </c>
      <c r="E14" s="125">
        <v>35.857142857142861</v>
      </c>
      <c r="F14" s="125">
        <v>63</v>
      </c>
      <c r="G14" s="125">
        <v>71</v>
      </c>
      <c r="H14" s="125">
        <v>49</v>
      </c>
      <c r="I14" s="125">
        <v>47.326000854106823</v>
      </c>
    </row>
    <row r="15" spans="1:9" ht="16" x14ac:dyDescent="0.2">
      <c r="A15" s="128" t="s">
        <v>4</v>
      </c>
      <c r="B15" s="125">
        <v>7</v>
      </c>
      <c r="C15" s="125">
        <v>7.7142857142857144</v>
      </c>
      <c r="D15" s="125">
        <v>8.4285714285714288</v>
      </c>
      <c r="E15" s="125">
        <v>9.1428571428571423</v>
      </c>
      <c r="F15" s="125">
        <v>9.8571428571428577</v>
      </c>
      <c r="G15" s="125">
        <v>7.5714285714285712</v>
      </c>
      <c r="H15" s="125">
        <v>8.2857142857142847</v>
      </c>
      <c r="I15" s="125">
        <v>8</v>
      </c>
    </row>
    <row r="16" spans="1:9" ht="16" x14ac:dyDescent="0.2">
      <c r="A16" s="129" t="s">
        <v>17</v>
      </c>
      <c r="B16" s="140">
        <f>B17</f>
        <v>954.83645174098683</v>
      </c>
      <c r="C16" s="140">
        <f t="shared" ref="C16:I16" si="2">C17</f>
        <v>1037.5552890070837</v>
      </c>
      <c r="D16" s="140">
        <f t="shared" si="2"/>
        <v>1140.9291617154927</v>
      </c>
      <c r="E16" s="140">
        <f t="shared" si="2"/>
        <v>1245.8121254254206</v>
      </c>
      <c r="F16" s="140">
        <f t="shared" si="2"/>
        <v>1343.5703948244009</v>
      </c>
      <c r="G16" s="140">
        <f t="shared" si="2"/>
        <v>1380.5343452037264</v>
      </c>
      <c r="H16" s="140">
        <f t="shared" si="2"/>
        <v>1370.9554384401949</v>
      </c>
      <c r="I16" s="140">
        <f t="shared" si="2"/>
        <v>1349.0020592265084</v>
      </c>
    </row>
    <row r="17" spans="1:9" x14ac:dyDescent="0.2">
      <c r="A17" s="9" t="s">
        <v>6</v>
      </c>
      <c r="B17" s="125">
        <v>954.83645174098683</v>
      </c>
      <c r="C17" s="125">
        <v>1037.5552890070837</v>
      </c>
      <c r="D17" s="125">
        <v>1140.9291617154927</v>
      </c>
      <c r="E17" s="125">
        <v>1245.8121254254206</v>
      </c>
      <c r="F17" s="125">
        <v>1343.5703948244009</v>
      </c>
      <c r="G17" s="125">
        <v>1380.5343452037264</v>
      </c>
      <c r="H17" s="125">
        <v>1370.9554384401949</v>
      </c>
      <c r="I17" s="125">
        <v>1349.0020592265084</v>
      </c>
    </row>
    <row r="18" spans="1:9" ht="16" x14ac:dyDescent="0.2">
      <c r="A18" s="93" t="s">
        <v>58</v>
      </c>
      <c r="B18" s="140">
        <f>SUM(B19:B27)</f>
        <v>57.125747753834304</v>
      </c>
      <c r="C18" s="140">
        <f t="shared" ref="C18:I18" si="3">SUM(C19:C27)</f>
        <v>64.079060649628531</v>
      </c>
      <c r="D18" s="140">
        <f t="shared" si="3"/>
        <v>112.18499547982235</v>
      </c>
      <c r="E18" s="140">
        <f t="shared" si="3"/>
        <v>162.02634538367232</v>
      </c>
      <c r="F18" s="140">
        <f t="shared" si="3"/>
        <v>207.98980589313007</v>
      </c>
      <c r="G18" s="140">
        <f t="shared" si="3"/>
        <v>249.5</v>
      </c>
      <c r="H18" s="140">
        <f t="shared" si="3"/>
        <v>228</v>
      </c>
      <c r="I18" s="140">
        <f t="shared" si="3"/>
        <v>205</v>
      </c>
    </row>
    <row r="19" spans="1:9" ht="16" x14ac:dyDescent="0.2">
      <c r="A19" s="92" t="s">
        <v>57</v>
      </c>
      <c r="B19" s="125">
        <v>29.216843850833385</v>
      </c>
      <c r="C19" s="125">
        <v>28.596946512576633</v>
      </c>
      <c r="D19" s="125">
        <v>23.39268723590051</v>
      </c>
      <c r="E19" s="125">
        <v>15.046733597412212</v>
      </c>
      <c r="F19" s="125">
        <v>6.5</v>
      </c>
      <c r="G19" s="125">
        <v>0</v>
      </c>
      <c r="H19" s="125">
        <v>0</v>
      </c>
      <c r="I19" s="125">
        <v>0</v>
      </c>
    </row>
    <row r="20" spans="1:9" ht="16" x14ac:dyDescent="0.2">
      <c r="A20" s="91" t="s">
        <v>111</v>
      </c>
      <c r="B20" s="125">
        <v>0.265985639222514</v>
      </c>
      <c r="C20" s="125">
        <v>0.265985639222514</v>
      </c>
      <c r="D20" s="125">
        <v>0.265985639222514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</row>
    <row r="21" spans="1:9" ht="16" x14ac:dyDescent="0.2">
      <c r="A21" s="90" t="s">
        <v>112</v>
      </c>
      <c r="B21" s="125">
        <v>2.7845246265456889</v>
      </c>
      <c r="C21" s="125">
        <v>2.7845246265456889</v>
      </c>
      <c r="D21" s="125">
        <v>2.2276197012365513</v>
      </c>
      <c r="E21" s="125">
        <v>1.1138098506182756</v>
      </c>
      <c r="F21" s="125">
        <v>0.55690492530913782</v>
      </c>
      <c r="G21" s="125">
        <v>0</v>
      </c>
      <c r="H21" s="125">
        <v>0</v>
      </c>
      <c r="I21" s="125">
        <v>0</v>
      </c>
    </row>
    <row r="22" spans="1:9" ht="16" x14ac:dyDescent="0.2">
      <c r="A22" s="89" t="s">
        <v>113</v>
      </c>
      <c r="B22" s="125">
        <v>0.11486110587369092</v>
      </c>
      <c r="C22" s="125">
        <v>1.25</v>
      </c>
      <c r="D22" s="125">
        <v>6</v>
      </c>
      <c r="E22" s="125">
        <v>8.5</v>
      </c>
      <c r="F22" s="125">
        <v>9.5</v>
      </c>
      <c r="G22" s="125">
        <v>10</v>
      </c>
      <c r="H22" s="125">
        <v>10</v>
      </c>
      <c r="I22" s="125">
        <v>10</v>
      </c>
    </row>
    <row r="23" spans="1:9" ht="16" x14ac:dyDescent="0.2">
      <c r="A23" s="88" t="s">
        <v>81</v>
      </c>
      <c r="B23" s="125">
        <v>7.9027692254412488E-2</v>
      </c>
      <c r="C23" s="125">
        <v>2.75</v>
      </c>
      <c r="D23" s="125">
        <v>8</v>
      </c>
      <c r="E23" s="125">
        <v>14.5</v>
      </c>
      <c r="F23" s="125">
        <v>16.5</v>
      </c>
      <c r="G23" s="125">
        <v>19</v>
      </c>
      <c r="H23" s="125">
        <v>19</v>
      </c>
      <c r="I23" s="125">
        <v>19</v>
      </c>
    </row>
    <row r="24" spans="1:9" ht="16" x14ac:dyDescent="0.2">
      <c r="A24" s="87" t="s">
        <v>82</v>
      </c>
      <c r="B24" s="125">
        <v>0</v>
      </c>
      <c r="C24" s="125">
        <v>1.7</v>
      </c>
      <c r="D24" s="125">
        <v>33.5</v>
      </c>
      <c r="E24" s="125">
        <v>65</v>
      </c>
      <c r="F24" s="125">
        <v>87</v>
      </c>
      <c r="G24" s="125">
        <v>116.5</v>
      </c>
      <c r="H24" s="125">
        <v>99</v>
      </c>
      <c r="I24" s="125">
        <v>84</v>
      </c>
    </row>
    <row r="25" spans="1:9" ht="15.75" customHeight="1" x14ac:dyDescent="0.2">
      <c r="A25" s="86" t="s">
        <v>109</v>
      </c>
      <c r="B25" s="125">
        <v>0</v>
      </c>
      <c r="C25" s="125">
        <v>7</v>
      </c>
      <c r="D25" s="125">
        <v>24</v>
      </c>
      <c r="E25" s="125">
        <v>48</v>
      </c>
      <c r="F25" s="125">
        <v>83</v>
      </c>
      <c r="G25" s="125">
        <v>104</v>
      </c>
      <c r="H25" s="125">
        <v>100</v>
      </c>
      <c r="I25" s="125">
        <v>92</v>
      </c>
    </row>
    <row r="26" spans="1:9" ht="16" x14ac:dyDescent="0.2">
      <c r="A26" s="85" t="s">
        <v>56</v>
      </c>
      <c r="B26" s="125">
        <v>14.051822034007586</v>
      </c>
      <c r="C26" s="125">
        <v>11.241457627206071</v>
      </c>
      <c r="D26" s="125">
        <v>8.4310932204045503</v>
      </c>
      <c r="E26" s="125">
        <v>5.6207288136030353</v>
      </c>
      <c r="F26" s="125">
        <v>2.8103644068015172</v>
      </c>
      <c r="G26" s="125">
        <v>0</v>
      </c>
      <c r="H26" s="125">
        <v>0</v>
      </c>
      <c r="I26" s="125">
        <v>0</v>
      </c>
    </row>
    <row r="27" spans="1:9" ht="16" x14ac:dyDescent="0.2">
      <c r="A27" s="84" t="s">
        <v>23</v>
      </c>
      <c r="B27" s="125">
        <v>10.612682805097025</v>
      </c>
      <c r="C27" s="125">
        <v>8.4901462440776196</v>
      </c>
      <c r="D27" s="125">
        <v>6.3676096830582143</v>
      </c>
      <c r="E27" s="125">
        <v>4.2450731220388098</v>
      </c>
      <c r="F27" s="125">
        <v>2.1225365610194049</v>
      </c>
      <c r="G27" s="125">
        <v>0</v>
      </c>
      <c r="H27" s="125">
        <v>0</v>
      </c>
      <c r="I27" s="125">
        <v>0</v>
      </c>
    </row>
    <row r="28" spans="1:9" x14ac:dyDescent="0.2">
      <c r="A28" s="9" t="s">
        <v>55</v>
      </c>
      <c r="B28" s="140">
        <f>SUM(B29:B32)</f>
        <v>0</v>
      </c>
      <c r="C28" s="140">
        <f>SUM(C29:C32)</f>
        <v>27.063572343685877</v>
      </c>
      <c r="D28" s="140">
        <f t="shared" ref="D28:I28" si="4">SUM(D29:D32)</f>
        <v>80.461981081254521</v>
      </c>
      <c r="E28" s="140">
        <f t="shared" si="4"/>
        <v>198.36038981882317</v>
      </c>
      <c r="F28" s="140">
        <f t="shared" si="4"/>
        <v>390.97308427067753</v>
      </c>
      <c r="G28" s="140">
        <f t="shared" si="4"/>
        <v>415.80006443681759</v>
      </c>
      <c r="H28" s="140">
        <f t="shared" si="4"/>
        <v>413.62704460295771</v>
      </c>
      <c r="I28" s="140">
        <f t="shared" si="4"/>
        <v>399.43202733141823</v>
      </c>
    </row>
    <row r="29" spans="1:9" ht="16" x14ac:dyDescent="0.2">
      <c r="A29" s="83" t="s">
        <v>54</v>
      </c>
      <c r="B29" s="125">
        <v>0</v>
      </c>
      <c r="C29" s="125">
        <v>26.063572343685877</v>
      </c>
      <c r="D29" s="125">
        <v>69.942146822638804</v>
      </c>
      <c r="E29" s="125">
        <v>161.32072130159173</v>
      </c>
      <c r="F29" s="125">
        <v>328.4135814948304</v>
      </c>
      <c r="G29" s="125">
        <v>334.72072740235473</v>
      </c>
      <c r="H29" s="125">
        <v>340.02787330987911</v>
      </c>
      <c r="I29" s="125">
        <v>325.33501921740344</v>
      </c>
    </row>
    <row r="30" spans="1:9" ht="16" x14ac:dyDescent="0.2">
      <c r="A30" s="82" t="s">
        <v>53</v>
      </c>
      <c r="B30" s="125">
        <v>0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</row>
    <row r="31" spans="1:9" ht="16" x14ac:dyDescent="0.2">
      <c r="A31" s="81" t="s">
        <v>52</v>
      </c>
      <c r="B31" s="125">
        <v>0</v>
      </c>
      <c r="C31" s="125">
        <v>1</v>
      </c>
      <c r="D31" s="125">
        <v>10.519834258615722</v>
      </c>
      <c r="E31" s="125">
        <v>37.039668517231441</v>
      </c>
      <c r="F31" s="125">
        <v>62.559502775847164</v>
      </c>
      <c r="G31" s="125">
        <v>81.079337034462881</v>
      </c>
      <c r="H31" s="125">
        <v>73.599171293078612</v>
      </c>
      <c r="I31" s="125">
        <v>74.097008114014784</v>
      </c>
    </row>
    <row r="32" spans="1:9" ht="16" x14ac:dyDescent="0.2">
      <c r="A32" s="80" t="s">
        <v>51</v>
      </c>
      <c r="B32" s="125">
        <v>0</v>
      </c>
      <c r="C32" s="125">
        <v>0</v>
      </c>
      <c r="D32" s="125">
        <v>0</v>
      </c>
      <c r="E32" s="125">
        <v>0</v>
      </c>
      <c r="F32" s="125">
        <v>0</v>
      </c>
      <c r="G32" s="125">
        <v>0</v>
      </c>
      <c r="H32" s="125">
        <v>0</v>
      </c>
      <c r="I32" s="125">
        <v>0</v>
      </c>
    </row>
    <row r="33" spans="1:9" x14ac:dyDescent="0.2">
      <c r="A33" s="74" t="s">
        <v>45</v>
      </c>
      <c r="B33" s="140">
        <v>3148.9926312125694</v>
      </c>
      <c r="C33" s="140">
        <v>2978.5729320164332</v>
      </c>
      <c r="D33" s="140">
        <v>2791.2576715428581</v>
      </c>
      <c r="E33" s="140">
        <v>2628.3160112606288</v>
      </c>
      <c r="F33" s="140">
        <v>2491.185835301731</v>
      </c>
      <c r="G33" s="140">
        <v>2281.8123000890696</v>
      </c>
      <c r="H33" s="140">
        <v>2202.2746592059639</v>
      </c>
      <c r="I33" s="140">
        <v>2122.7759400963905</v>
      </c>
    </row>
  </sheetData>
  <pageMargins left="0.7" right="0.7" top="0.75" bottom="0.75" header="0.3" footer="0.3"/>
  <ignoredErrors>
    <ignoredError sqref="B28:C28 D28:I28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I33"/>
  <sheetViews>
    <sheetView workbookViewId="0"/>
  </sheetViews>
  <sheetFormatPr baseColWidth="10" defaultColWidth="9.1640625" defaultRowHeight="15" x14ac:dyDescent="0.2"/>
  <cols>
    <col min="1" max="1" width="60.83203125" customWidth="1"/>
  </cols>
  <sheetData>
    <row r="1" spans="1:9" x14ac:dyDescent="0.2">
      <c r="A1" s="122" t="s">
        <v>86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">
      <c r="A2" s="124"/>
      <c r="B2" s="138">
        <v>2015</v>
      </c>
      <c r="C2" s="138">
        <v>2020</v>
      </c>
      <c r="D2" s="138">
        <v>2025</v>
      </c>
      <c r="E2" s="138">
        <v>2030</v>
      </c>
      <c r="F2" s="138">
        <v>2035</v>
      </c>
      <c r="G2" s="138">
        <v>2040</v>
      </c>
      <c r="H2" s="138">
        <v>2045</v>
      </c>
      <c r="I2" s="138">
        <v>2050</v>
      </c>
    </row>
    <row r="3" spans="1:9" x14ac:dyDescent="0.2">
      <c r="A3" s="97" t="s">
        <v>60</v>
      </c>
      <c r="B3" s="140">
        <f>SUM(B4:B8)</f>
        <v>1829.0115448576644</v>
      </c>
      <c r="C3" s="140">
        <f t="shared" ref="C3:I3" si="0">SUM(C4:C8)</f>
        <v>1760.875854546262</v>
      </c>
      <c r="D3" s="140">
        <f t="shared" si="0"/>
        <v>1275.8726830332703</v>
      </c>
      <c r="E3" s="140">
        <f t="shared" si="0"/>
        <v>681.99951717506497</v>
      </c>
      <c r="F3" s="140">
        <f t="shared" si="0"/>
        <v>151.94512801943273</v>
      </c>
      <c r="G3" s="140">
        <f t="shared" si="0"/>
        <v>0</v>
      </c>
      <c r="H3" s="140">
        <f t="shared" si="0"/>
        <v>0</v>
      </c>
      <c r="I3" s="140">
        <f t="shared" si="0"/>
        <v>0</v>
      </c>
    </row>
    <row r="4" spans="1:9" x14ac:dyDescent="0.2">
      <c r="A4" s="4" t="s">
        <v>3</v>
      </c>
      <c r="B4" s="125">
        <v>175.2328814762401</v>
      </c>
      <c r="C4" s="125">
        <v>141.18040895687651</v>
      </c>
      <c r="D4" s="125">
        <v>48.453605971251008</v>
      </c>
      <c r="E4" s="125">
        <v>13.817414634338853</v>
      </c>
      <c r="F4" s="125">
        <v>0</v>
      </c>
      <c r="G4" s="125">
        <v>0</v>
      </c>
      <c r="H4" s="125">
        <v>0</v>
      </c>
      <c r="I4" s="125">
        <v>0</v>
      </c>
    </row>
    <row r="5" spans="1:9" ht="16" x14ac:dyDescent="0.2">
      <c r="A5" s="5" t="s">
        <v>2</v>
      </c>
      <c r="B5" s="125">
        <v>346.48156181539213</v>
      </c>
      <c r="C5" s="125">
        <v>325.47368301417754</v>
      </c>
      <c r="D5" s="125">
        <v>272.34743120648363</v>
      </c>
      <c r="E5" s="125">
        <v>104.26057340486273</v>
      </c>
      <c r="F5" s="125">
        <v>16.173715603241817</v>
      </c>
      <c r="G5" s="125">
        <v>0</v>
      </c>
      <c r="H5" s="125">
        <v>0</v>
      </c>
      <c r="I5" s="125">
        <v>0</v>
      </c>
    </row>
    <row r="6" spans="1:9" ht="16" x14ac:dyDescent="0.2">
      <c r="A6" s="11" t="s">
        <v>0</v>
      </c>
      <c r="B6" s="125">
        <v>1307.2971015660321</v>
      </c>
      <c r="C6" s="125">
        <v>1294.221762575208</v>
      </c>
      <c r="D6" s="125">
        <v>955.07164585553562</v>
      </c>
      <c r="E6" s="125">
        <v>563.92152913586335</v>
      </c>
      <c r="F6" s="125">
        <v>135.77141241619091</v>
      </c>
      <c r="G6" s="125">
        <v>0</v>
      </c>
      <c r="H6" s="125">
        <v>0</v>
      </c>
      <c r="I6" s="125">
        <v>0</v>
      </c>
    </row>
    <row r="7" spans="1:9" ht="16" x14ac:dyDescent="0.2">
      <c r="A7" s="55" t="s">
        <v>69</v>
      </c>
      <c r="B7" s="125"/>
      <c r="C7" s="125"/>
      <c r="D7" s="125"/>
      <c r="E7" s="125"/>
      <c r="F7" s="125"/>
      <c r="G7" s="125"/>
      <c r="H7" s="125"/>
      <c r="I7" s="125"/>
    </row>
    <row r="8" spans="1:9" ht="16" x14ac:dyDescent="0.2">
      <c r="A8" s="96" t="s">
        <v>43</v>
      </c>
      <c r="B8" s="125"/>
      <c r="C8" s="125"/>
      <c r="D8" s="125"/>
      <c r="E8" s="125"/>
      <c r="F8" s="125"/>
      <c r="G8" s="125"/>
      <c r="H8" s="125"/>
      <c r="I8" s="125"/>
    </row>
    <row r="9" spans="1:9" ht="16" x14ac:dyDescent="0.2">
      <c r="A9" s="95" t="s">
        <v>59</v>
      </c>
      <c r="B9" s="140">
        <f>B10+B11+B14+B15</f>
        <v>491.26008247902644</v>
      </c>
      <c r="C9" s="140">
        <f t="shared" ref="C9:I9" si="1">C10+C11+C14+C15</f>
        <v>486.12070713943586</v>
      </c>
      <c r="D9" s="140">
        <f t="shared" si="1"/>
        <v>377</v>
      </c>
      <c r="E9" s="140">
        <f t="shared" si="1"/>
        <v>337</v>
      </c>
      <c r="F9" s="140">
        <f t="shared" si="1"/>
        <v>249</v>
      </c>
      <c r="G9" s="140">
        <f t="shared" si="1"/>
        <v>43</v>
      </c>
      <c r="H9" s="140">
        <f t="shared" si="1"/>
        <v>20</v>
      </c>
      <c r="I9" s="140">
        <f t="shared" si="1"/>
        <v>20</v>
      </c>
    </row>
    <row r="10" spans="1:9" x14ac:dyDescent="0.2">
      <c r="A10" s="94" t="s">
        <v>71</v>
      </c>
      <c r="B10" s="125">
        <v>491.26008247902644</v>
      </c>
      <c r="C10" s="125">
        <v>486.12070713943586</v>
      </c>
      <c r="D10" s="125">
        <v>372</v>
      </c>
      <c r="E10" s="125">
        <v>327</v>
      </c>
      <c r="F10" s="125">
        <v>234</v>
      </c>
      <c r="G10" s="125">
        <v>23</v>
      </c>
      <c r="H10" s="125">
        <v>0</v>
      </c>
      <c r="I10" s="125">
        <v>0</v>
      </c>
    </row>
    <row r="11" spans="1:9" x14ac:dyDescent="0.2">
      <c r="A11" s="126" t="s">
        <v>5</v>
      </c>
      <c r="B11" s="125"/>
      <c r="C11" s="125"/>
      <c r="D11" s="125"/>
      <c r="E11" s="125"/>
      <c r="F11" s="125"/>
      <c r="G11" s="125"/>
      <c r="H11" s="125"/>
      <c r="I11" s="125"/>
    </row>
    <row r="12" spans="1:9" ht="16" x14ac:dyDescent="0.2">
      <c r="A12" s="127" t="s">
        <v>1</v>
      </c>
      <c r="B12" s="137"/>
      <c r="C12" s="137"/>
      <c r="D12" s="137"/>
      <c r="E12" s="137"/>
      <c r="F12" s="137"/>
      <c r="G12" s="137"/>
      <c r="H12" s="137"/>
      <c r="I12" s="137"/>
    </row>
    <row r="13" spans="1:9" ht="16" x14ac:dyDescent="0.2">
      <c r="A13" s="28" t="s">
        <v>72</v>
      </c>
      <c r="B13" s="137"/>
      <c r="C13" s="137"/>
      <c r="D13" s="137"/>
      <c r="E13" s="137"/>
      <c r="F13" s="137"/>
      <c r="G13" s="137"/>
      <c r="H13" s="137"/>
      <c r="I13" s="137"/>
    </row>
    <row r="14" spans="1:9" ht="16" x14ac:dyDescent="0.2">
      <c r="A14" s="28" t="s">
        <v>73</v>
      </c>
      <c r="B14" s="125">
        <v>0</v>
      </c>
      <c r="C14" s="125">
        <v>0</v>
      </c>
      <c r="D14" s="125">
        <v>5</v>
      </c>
      <c r="E14" s="125">
        <v>10</v>
      </c>
      <c r="F14" s="125">
        <v>15</v>
      </c>
      <c r="G14" s="125">
        <v>20</v>
      </c>
      <c r="H14" s="125">
        <v>20</v>
      </c>
      <c r="I14" s="125">
        <v>20</v>
      </c>
    </row>
    <row r="15" spans="1:9" ht="16" x14ac:dyDescent="0.2">
      <c r="A15" s="128" t="s">
        <v>4</v>
      </c>
      <c r="B15" s="125"/>
      <c r="C15" s="125"/>
      <c r="D15" s="125"/>
      <c r="E15" s="125"/>
      <c r="F15" s="125"/>
      <c r="G15" s="125"/>
      <c r="H15" s="125"/>
      <c r="I15" s="125"/>
    </row>
    <row r="16" spans="1:9" ht="16" x14ac:dyDescent="0.2">
      <c r="A16" s="129" t="s">
        <v>17</v>
      </c>
      <c r="B16" s="140">
        <f>B17</f>
        <v>777.96408708692059</v>
      </c>
      <c r="C16" s="140">
        <f t="shared" ref="C16:I16" si="2">C17</f>
        <v>748.21714182052938</v>
      </c>
      <c r="D16" s="140">
        <f t="shared" si="2"/>
        <v>726.62058291217215</v>
      </c>
      <c r="E16" s="140">
        <f t="shared" si="2"/>
        <v>700.67849358262356</v>
      </c>
      <c r="F16" s="140">
        <f t="shared" si="2"/>
        <v>725.86165346053258</v>
      </c>
      <c r="G16" s="140">
        <f t="shared" si="2"/>
        <v>620.33235880913219</v>
      </c>
      <c r="H16" s="140">
        <f t="shared" si="2"/>
        <v>543.84210807878594</v>
      </c>
      <c r="I16" s="140">
        <f t="shared" si="2"/>
        <v>490.99699739667915</v>
      </c>
    </row>
    <row r="17" spans="1:9" x14ac:dyDescent="0.2">
      <c r="A17" s="9" t="s">
        <v>6</v>
      </c>
      <c r="B17" s="125">
        <v>777.96408708692059</v>
      </c>
      <c r="C17" s="125">
        <v>748.21714182052938</v>
      </c>
      <c r="D17" s="125">
        <v>726.62058291217215</v>
      </c>
      <c r="E17" s="125">
        <v>700.67849358262356</v>
      </c>
      <c r="F17" s="125">
        <v>725.86165346053258</v>
      </c>
      <c r="G17" s="125">
        <v>620.33235880913219</v>
      </c>
      <c r="H17" s="125">
        <v>543.84210807878594</v>
      </c>
      <c r="I17" s="125">
        <v>490.99699739667915</v>
      </c>
    </row>
    <row r="18" spans="1:9" ht="16" x14ac:dyDescent="0.2">
      <c r="A18" s="93" t="s">
        <v>58</v>
      </c>
      <c r="B18" s="140">
        <f>SUM(B19:B27)</f>
        <v>127.16071975818477</v>
      </c>
      <c r="C18" s="140">
        <f t="shared" ref="C18:I18" si="3">SUM(C19:C27)</f>
        <v>140.05734804857795</v>
      </c>
      <c r="D18" s="140">
        <f t="shared" si="3"/>
        <v>265.44130859426798</v>
      </c>
      <c r="E18" s="140">
        <f t="shared" si="3"/>
        <v>394.67957566002656</v>
      </c>
      <c r="F18" s="140">
        <f t="shared" si="3"/>
        <v>531.95077602354002</v>
      </c>
      <c r="G18" s="140">
        <f t="shared" si="3"/>
        <v>517.14052960441666</v>
      </c>
      <c r="H18" s="140">
        <f t="shared" si="3"/>
        <v>517.14052960441666</v>
      </c>
      <c r="I18" s="140">
        <f t="shared" si="3"/>
        <v>469.00246152828305</v>
      </c>
    </row>
    <row r="19" spans="1:9" ht="16" x14ac:dyDescent="0.2">
      <c r="A19" s="92" t="s">
        <v>57</v>
      </c>
      <c r="B19" s="125">
        <v>43.211752491078684</v>
      </c>
      <c r="C19" s="125">
        <v>43.211752491078684</v>
      </c>
      <c r="D19" s="125">
        <v>28.807834994052456</v>
      </c>
      <c r="E19" s="125">
        <v>14.403917497026228</v>
      </c>
      <c r="F19" s="125">
        <v>0</v>
      </c>
      <c r="G19" s="125">
        <v>0</v>
      </c>
      <c r="H19" s="125">
        <v>0</v>
      </c>
      <c r="I19" s="125">
        <v>0</v>
      </c>
    </row>
    <row r="20" spans="1:9" ht="16" x14ac:dyDescent="0.2">
      <c r="A20" s="91" t="s">
        <v>111</v>
      </c>
      <c r="B20" s="125">
        <v>1.1579958832151942</v>
      </c>
      <c r="C20" s="125">
        <v>1.1579958832151942</v>
      </c>
      <c r="D20" s="125">
        <v>1.1579958832151942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</row>
    <row r="21" spans="1:9" ht="16" x14ac:dyDescent="0.2">
      <c r="A21" s="90" t="s">
        <v>112</v>
      </c>
      <c r="B21" s="125">
        <v>12.122714834065759</v>
      </c>
      <c r="C21" s="125">
        <v>12.122714834065759</v>
      </c>
      <c r="D21" s="125">
        <v>10</v>
      </c>
      <c r="E21" s="125">
        <v>5</v>
      </c>
      <c r="F21" s="125">
        <v>2.5</v>
      </c>
      <c r="G21" s="125">
        <v>0</v>
      </c>
      <c r="H21" s="125">
        <v>0</v>
      </c>
      <c r="I21" s="125">
        <v>0</v>
      </c>
    </row>
    <row r="22" spans="1:9" ht="16" x14ac:dyDescent="0.2">
      <c r="A22" s="89" t="s">
        <v>113</v>
      </c>
      <c r="B22" s="125">
        <v>17.084668363120016</v>
      </c>
      <c r="C22" s="125">
        <v>20.200054868015197</v>
      </c>
      <c r="D22" s="125">
        <v>20.866183423797128</v>
      </c>
      <c r="E22" s="125">
        <v>24.194249659389861</v>
      </c>
      <c r="F22" s="125">
        <v>29.909518094499436</v>
      </c>
      <c r="G22" s="125">
        <v>37.61940186073933</v>
      </c>
      <c r="H22" s="125">
        <v>37.61940186073933</v>
      </c>
      <c r="I22" s="125">
        <v>37.61940186073933</v>
      </c>
    </row>
    <row r="23" spans="1:9" ht="16" x14ac:dyDescent="0.2">
      <c r="A23" s="88" t="s">
        <v>81</v>
      </c>
      <c r="B23" s="125">
        <v>3.5120963471928444</v>
      </c>
      <c r="C23" s="125">
        <v>6.214499781571349</v>
      </c>
      <c r="D23" s="125">
        <v>7.229840363305108</v>
      </c>
      <c r="E23" s="125">
        <v>7.4274973768711536</v>
      </c>
      <c r="F23" s="125">
        <v>10.568815235840969</v>
      </c>
      <c r="G23" s="125">
        <v>13.3830596675437</v>
      </c>
      <c r="H23" s="125">
        <v>13.3830596675437</v>
      </c>
      <c r="I23" s="125">
        <v>13.3830596675437</v>
      </c>
    </row>
    <row r="24" spans="1:9" ht="16" x14ac:dyDescent="0.2">
      <c r="A24" s="87" t="s">
        <v>82</v>
      </c>
      <c r="B24" s="125">
        <v>15.96676530379246</v>
      </c>
      <c r="C24" s="125">
        <v>19.060385681448999</v>
      </c>
      <c r="D24" s="125">
        <v>151.24815250376852</v>
      </c>
      <c r="E24" s="125">
        <v>283.59393109285548</v>
      </c>
      <c r="F24" s="125">
        <v>422.17939945143729</v>
      </c>
      <c r="G24" s="125">
        <v>422.17939945143729</v>
      </c>
      <c r="H24" s="125">
        <v>422.17939945143729</v>
      </c>
      <c r="I24" s="125">
        <v>374</v>
      </c>
    </row>
    <row r="25" spans="1:9" ht="16" x14ac:dyDescent="0.2">
      <c r="A25" s="86" t="s">
        <v>109</v>
      </c>
      <c r="B25" s="125">
        <v>0</v>
      </c>
      <c r="C25" s="125">
        <v>5.8873216908075374</v>
      </c>
      <c r="D25" s="125">
        <v>21.97933431234814</v>
      </c>
      <c r="E25" s="125">
        <v>43.95866862469628</v>
      </c>
      <c r="F25" s="125">
        <v>58.742387537168554</v>
      </c>
      <c r="G25" s="125">
        <v>43.95866862469628</v>
      </c>
      <c r="H25" s="125">
        <v>43.95866862469628</v>
      </c>
      <c r="I25" s="125">
        <v>44</v>
      </c>
    </row>
    <row r="26" spans="1:9" ht="16" x14ac:dyDescent="0.2">
      <c r="A26" s="85" t="s">
        <v>56</v>
      </c>
      <c r="B26" s="125">
        <v>19.430089958206874</v>
      </c>
      <c r="C26" s="125">
        <v>18.346426487129417</v>
      </c>
      <c r="D26" s="125">
        <v>13.759819865347065</v>
      </c>
      <c r="E26" s="125">
        <v>9.1732132435647102</v>
      </c>
      <c r="F26" s="125">
        <v>4.586606621782356</v>
      </c>
      <c r="G26" s="125">
        <v>0</v>
      </c>
      <c r="H26" s="125">
        <v>0</v>
      </c>
      <c r="I26" s="125">
        <v>0</v>
      </c>
    </row>
    <row r="27" spans="1:9" ht="16" x14ac:dyDescent="0.2">
      <c r="A27" s="84" t="s">
        <v>23</v>
      </c>
      <c r="B27" s="125">
        <v>14.674636577512949</v>
      </c>
      <c r="C27" s="125">
        <v>13.856196331245808</v>
      </c>
      <c r="D27" s="125">
        <v>10.392147248434357</v>
      </c>
      <c r="E27" s="125">
        <v>6.9280981656229059</v>
      </c>
      <c r="F27" s="125">
        <v>3.4640490828114534</v>
      </c>
      <c r="G27" s="125">
        <v>0</v>
      </c>
      <c r="H27" s="125">
        <v>0</v>
      </c>
      <c r="I27" s="125">
        <v>0</v>
      </c>
    </row>
    <row r="28" spans="1:9" x14ac:dyDescent="0.2">
      <c r="A28" s="9" t="s">
        <v>55</v>
      </c>
      <c r="B28" s="125"/>
      <c r="C28" s="125"/>
      <c r="D28" s="125"/>
      <c r="E28" s="125"/>
      <c r="F28" s="125"/>
      <c r="G28" s="125"/>
      <c r="H28" s="125"/>
      <c r="I28" s="125"/>
    </row>
    <row r="29" spans="1:9" ht="16" x14ac:dyDescent="0.2">
      <c r="A29" s="83" t="s">
        <v>54</v>
      </c>
      <c r="B29" s="125"/>
      <c r="C29" s="125"/>
      <c r="D29" s="125"/>
      <c r="E29" s="125"/>
      <c r="F29" s="125"/>
      <c r="G29" s="125"/>
      <c r="H29" s="125"/>
      <c r="I29" s="125"/>
    </row>
    <row r="30" spans="1:9" ht="16" x14ac:dyDescent="0.2">
      <c r="A30" s="82" t="s">
        <v>53</v>
      </c>
      <c r="B30" s="125"/>
      <c r="C30" s="125"/>
      <c r="D30" s="125"/>
      <c r="E30" s="125"/>
      <c r="F30" s="125"/>
      <c r="G30" s="125"/>
      <c r="H30" s="125"/>
      <c r="I30" s="125"/>
    </row>
    <row r="31" spans="1:9" ht="16" x14ac:dyDescent="0.2">
      <c r="A31" s="81" t="s">
        <v>52</v>
      </c>
      <c r="B31" s="125"/>
      <c r="C31" s="125"/>
      <c r="D31" s="125"/>
      <c r="E31" s="125"/>
      <c r="F31" s="125"/>
      <c r="G31" s="125"/>
      <c r="H31" s="125"/>
      <c r="I31" s="125"/>
    </row>
    <row r="32" spans="1:9" ht="16" x14ac:dyDescent="0.2">
      <c r="A32" s="80" t="s">
        <v>51</v>
      </c>
      <c r="B32" s="125"/>
      <c r="C32" s="125"/>
      <c r="D32" s="125"/>
      <c r="E32" s="125"/>
      <c r="F32" s="125"/>
      <c r="G32" s="125"/>
      <c r="H32" s="125"/>
      <c r="I32" s="125"/>
    </row>
    <row r="33" spans="1:9" x14ac:dyDescent="0.2">
      <c r="A33" s="74" t="s">
        <v>45</v>
      </c>
      <c r="B33" s="140">
        <v>3225.3964341817959</v>
      </c>
      <c r="C33" s="140">
        <v>3135.2710515548056</v>
      </c>
      <c r="D33" s="140">
        <v>2644.9345745397109</v>
      </c>
      <c r="E33" s="140">
        <v>2114.3575864177151</v>
      </c>
      <c r="F33" s="140">
        <v>1658.7575575035053</v>
      </c>
      <c r="G33" s="140">
        <v>1180.4728884135486</v>
      </c>
      <c r="H33" s="140">
        <v>1080.9826376832025</v>
      </c>
      <c r="I33" s="140">
        <v>979.99945892496214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</sheetPr>
  <dimension ref="A1:I33"/>
  <sheetViews>
    <sheetView workbookViewId="0"/>
  </sheetViews>
  <sheetFormatPr baseColWidth="10" defaultColWidth="9.1640625" defaultRowHeight="15" x14ac:dyDescent="0.2"/>
  <cols>
    <col min="1" max="1" width="60.6640625" customWidth="1"/>
  </cols>
  <sheetData>
    <row r="1" spans="1:9" x14ac:dyDescent="0.2">
      <c r="A1" s="122" t="s">
        <v>88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">
      <c r="A2" s="124"/>
      <c r="B2" s="138">
        <v>2015</v>
      </c>
      <c r="C2" s="138">
        <v>2020</v>
      </c>
      <c r="D2" s="138">
        <v>2025</v>
      </c>
      <c r="E2" s="138">
        <v>2030</v>
      </c>
      <c r="F2" s="138">
        <v>2035</v>
      </c>
      <c r="G2" s="138">
        <v>2040</v>
      </c>
      <c r="H2" s="138">
        <v>2045</v>
      </c>
      <c r="I2" s="138">
        <v>2050</v>
      </c>
    </row>
    <row r="3" spans="1:9" x14ac:dyDescent="0.2">
      <c r="A3" s="97" t="s">
        <v>60</v>
      </c>
      <c r="B3" s="139">
        <f>SUM(B4:B8)</f>
        <v>832.17524965333325</v>
      </c>
      <c r="C3" s="139">
        <f t="shared" ref="C3:I3" si="0">SUM(C4:C8)</f>
        <v>798.80700155978025</v>
      </c>
      <c r="D3" s="139">
        <f t="shared" si="0"/>
        <v>576.29739664229737</v>
      </c>
      <c r="E3" s="139">
        <f t="shared" si="0"/>
        <v>341.78779172481467</v>
      </c>
      <c r="F3" s="139">
        <f t="shared" si="0"/>
        <v>118.45135061111144</v>
      </c>
      <c r="G3" s="139">
        <f t="shared" si="0"/>
        <v>0</v>
      </c>
      <c r="H3" s="139">
        <f t="shared" si="0"/>
        <v>0</v>
      </c>
      <c r="I3" s="139">
        <f t="shared" si="0"/>
        <v>0</v>
      </c>
    </row>
    <row r="4" spans="1:9" x14ac:dyDescent="0.2">
      <c r="A4" s="4" t="s">
        <v>3</v>
      </c>
      <c r="B4" s="125">
        <v>41.658314305389688</v>
      </c>
      <c r="C4" s="125">
        <v>34.200444778097392</v>
      </c>
      <c r="D4" s="125">
        <v>26.742575250805096</v>
      </c>
      <c r="E4" s="125">
        <v>11.284705723512804</v>
      </c>
      <c r="F4" s="125">
        <v>0</v>
      </c>
      <c r="G4" s="125">
        <v>0</v>
      </c>
      <c r="H4" s="125">
        <v>0</v>
      </c>
      <c r="I4" s="125">
        <v>0</v>
      </c>
    </row>
    <row r="5" spans="1:9" ht="16" x14ac:dyDescent="0.2">
      <c r="A5" s="5" t="s">
        <v>2</v>
      </c>
      <c r="B5" s="125">
        <v>171.54996893590825</v>
      </c>
      <c r="C5" s="125">
        <v>167.23997514872661</v>
      </c>
      <c r="D5" s="125">
        <v>132.92998136154498</v>
      </c>
      <c r="E5" s="125">
        <v>68.619987574363321</v>
      </c>
      <c r="F5" s="125">
        <v>34.309993787181668</v>
      </c>
      <c r="G5" s="125">
        <v>0</v>
      </c>
      <c r="H5" s="125">
        <v>0</v>
      </c>
      <c r="I5" s="125">
        <v>0</v>
      </c>
    </row>
    <row r="6" spans="1:9" ht="16" x14ac:dyDescent="0.2">
      <c r="A6" s="11" t="s">
        <v>0</v>
      </c>
      <c r="B6" s="125">
        <v>618.96696641203528</v>
      </c>
      <c r="C6" s="125">
        <v>597.36658163295624</v>
      </c>
      <c r="D6" s="125">
        <v>416.62484002994728</v>
      </c>
      <c r="E6" s="125">
        <v>261.88309842693855</v>
      </c>
      <c r="F6" s="125">
        <v>84.141356823929769</v>
      </c>
      <c r="G6" s="125">
        <v>0</v>
      </c>
      <c r="H6" s="125">
        <v>0</v>
      </c>
      <c r="I6" s="125">
        <v>0</v>
      </c>
    </row>
    <row r="7" spans="1:9" ht="16" x14ac:dyDescent="0.2">
      <c r="A7" s="55" t="s">
        <v>69</v>
      </c>
      <c r="B7" s="125"/>
      <c r="C7" s="125"/>
      <c r="D7" s="125"/>
      <c r="E7" s="125"/>
      <c r="F7" s="125"/>
      <c r="G7" s="125"/>
      <c r="H7" s="125"/>
      <c r="I7" s="125"/>
    </row>
    <row r="8" spans="1:9" ht="16" x14ac:dyDescent="0.2">
      <c r="A8" s="96" t="s">
        <v>43</v>
      </c>
      <c r="B8" s="125"/>
      <c r="C8" s="125"/>
      <c r="D8" s="125"/>
      <c r="E8" s="125"/>
      <c r="F8" s="125"/>
      <c r="G8" s="125"/>
      <c r="H8" s="125"/>
      <c r="I8" s="125"/>
    </row>
    <row r="9" spans="1:9" ht="16" x14ac:dyDescent="0.2">
      <c r="A9" s="95" t="s">
        <v>59</v>
      </c>
      <c r="B9" s="140">
        <f>B10+B11+B14+B15</f>
        <v>33.614700526000171</v>
      </c>
      <c r="C9" s="140">
        <f t="shared" ref="C9:I9" si="1">C10+C11+C14+C15</f>
        <v>33.614700526000171</v>
      </c>
      <c r="D9" s="140">
        <f t="shared" si="1"/>
        <v>33.614700526000171</v>
      </c>
      <c r="E9" s="140">
        <f t="shared" si="1"/>
        <v>35.196166137722265</v>
      </c>
      <c r="F9" s="140">
        <f t="shared" si="1"/>
        <v>38.196166137722265</v>
      </c>
      <c r="G9" s="140">
        <f t="shared" si="1"/>
        <v>34</v>
      </c>
      <c r="H9" s="140">
        <f t="shared" si="1"/>
        <v>10</v>
      </c>
      <c r="I9" s="140">
        <f t="shared" si="1"/>
        <v>0</v>
      </c>
    </row>
    <row r="10" spans="1:9" x14ac:dyDescent="0.2">
      <c r="A10" s="94" t="s">
        <v>71</v>
      </c>
      <c r="B10" s="125">
        <v>33.614700526000171</v>
      </c>
      <c r="C10" s="125">
        <v>33.614700526000171</v>
      </c>
      <c r="D10" s="125">
        <v>33.614700526000171</v>
      </c>
      <c r="E10" s="125">
        <v>33.196166137722265</v>
      </c>
      <c r="F10" s="125">
        <v>33.196166137722265</v>
      </c>
      <c r="G10" s="125">
        <v>30</v>
      </c>
      <c r="H10" s="125">
        <v>8</v>
      </c>
      <c r="I10" s="125">
        <v>0</v>
      </c>
    </row>
    <row r="11" spans="1:9" x14ac:dyDescent="0.2">
      <c r="A11" s="126" t="s">
        <v>5</v>
      </c>
      <c r="B11" s="125"/>
      <c r="C11" s="125"/>
      <c r="D11" s="125"/>
      <c r="E11" s="125"/>
      <c r="F11" s="125"/>
      <c r="G11" s="125"/>
      <c r="H11" s="125"/>
      <c r="I11" s="125"/>
    </row>
    <row r="12" spans="1:9" ht="16" x14ac:dyDescent="0.2">
      <c r="A12" s="127" t="s">
        <v>1</v>
      </c>
      <c r="B12" s="137"/>
      <c r="C12" s="137"/>
      <c r="D12" s="137"/>
      <c r="E12" s="137"/>
      <c r="F12" s="137"/>
      <c r="G12" s="137"/>
      <c r="H12" s="137"/>
      <c r="I12" s="137"/>
    </row>
    <row r="13" spans="1:9" ht="16" x14ac:dyDescent="0.2">
      <c r="A13" s="28" t="s">
        <v>72</v>
      </c>
      <c r="B13" s="137"/>
      <c r="C13" s="137"/>
      <c r="D13" s="137"/>
      <c r="E13" s="137"/>
      <c r="F13" s="137"/>
      <c r="G13" s="137"/>
      <c r="H13" s="137"/>
      <c r="I13" s="137"/>
    </row>
    <row r="14" spans="1:9" ht="16" x14ac:dyDescent="0.2">
      <c r="A14" s="28" t="s">
        <v>73</v>
      </c>
      <c r="B14" s="125">
        <v>0</v>
      </c>
      <c r="C14" s="125">
        <v>0</v>
      </c>
      <c r="D14" s="125">
        <v>0</v>
      </c>
      <c r="E14" s="125">
        <v>2</v>
      </c>
      <c r="F14" s="125">
        <v>5</v>
      </c>
      <c r="G14" s="125">
        <v>4</v>
      </c>
      <c r="H14" s="125">
        <v>2</v>
      </c>
      <c r="I14" s="125">
        <v>0</v>
      </c>
    </row>
    <row r="15" spans="1:9" ht="16" x14ac:dyDescent="0.2">
      <c r="A15" s="128" t="s">
        <v>4</v>
      </c>
      <c r="B15" s="125"/>
      <c r="C15" s="125"/>
      <c r="D15" s="125"/>
      <c r="E15" s="125"/>
      <c r="F15" s="125"/>
      <c r="G15" s="125"/>
      <c r="H15" s="125"/>
      <c r="I15" s="125"/>
    </row>
    <row r="16" spans="1:9" ht="16" x14ac:dyDescent="0.2">
      <c r="A16" s="129" t="s">
        <v>17</v>
      </c>
      <c r="B16" s="140">
        <f>B17</f>
        <v>792.73519453557753</v>
      </c>
      <c r="C16" s="140">
        <f t="shared" ref="C16:I16" si="2">C17</f>
        <v>769.67682781173357</v>
      </c>
      <c r="D16" s="140">
        <f t="shared" si="2"/>
        <v>718.44194703046446</v>
      </c>
      <c r="E16" s="140">
        <f t="shared" si="2"/>
        <v>673.19610063622031</v>
      </c>
      <c r="F16" s="140">
        <f t="shared" si="2"/>
        <v>647.84325297301393</v>
      </c>
      <c r="G16" s="140">
        <f t="shared" si="2"/>
        <v>601.41344136543046</v>
      </c>
      <c r="H16" s="140">
        <f t="shared" si="2"/>
        <v>554.71564356042086</v>
      </c>
      <c r="I16" s="140">
        <f t="shared" si="2"/>
        <v>515.57017082227435</v>
      </c>
    </row>
    <row r="17" spans="1:9" x14ac:dyDescent="0.2">
      <c r="A17" s="9" t="s">
        <v>6</v>
      </c>
      <c r="B17" s="125">
        <v>792.73519453557753</v>
      </c>
      <c r="C17" s="125">
        <v>769.67682781173357</v>
      </c>
      <c r="D17" s="125">
        <v>718.44194703046446</v>
      </c>
      <c r="E17" s="125">
        <v>673.19610063622031</v>
      </c>
      <c r="F17" s="125">
        <v>647.84325297301393</v>
      </c>
      <c r="G17" s="125">
        <v>601.41344136543046</v>
      </c>
      <c r="H17" s="125">
        <v>554.71564356042086</v>
      </c>
      <c r="I17" s="125">
        <v>515.57017082227435</v>
      </c>
    </row>
    <row r="18" spans="1:9" ht="16" x14ac:dyDescent="0.2">
      <c r="A18" s="93" t="s">
        <v>58</v>
      </c>
      <c r="B18" s="140">
        <f>SUM(B19:B27)</f>
        <v>46.49766774806033</v>
      </c>
      <c r="C18" s="140">
        <f t="shared" ref="C18:I18" si="3">SUM(C19:C27)</f>
        <v>49.410200290389135</v>
      </c>
      <c r="D18" s="140">
        <f t="shared" si="3"/>
        <v>98.129641586615776</v>
      </c>
      <c r="E18" s="140">
        <f t="shared" si="3"/>
        <v>148.50911976428907</v>
      </c>
      <c r="F18" s="140">
        <f t="shared" si="3"/>
        <v>201.71383785209639</v>
      </c>
      <c r="G18" s="140">
        <f t="shared" si="3"/>
        <v>261.56813107176117</v>
      </c>
      <c r="H18" s="140">
        <f t="shared" si="3"/>
        <v>271.15984797441689</v>
      </c>
      <c r="I18" s="140">
        <f t="shared" si="3"/>
        <v>268</v>
      </c>
    </row>
    <row r="19" spans="1:9" ht="16" x14ac:dyDescent="0.2">
      <c r="A19" s="92" t="s">
        <v>57</v>
      </c>
      <c r="B19" s="125">
        <v>12.052703829776755</v>
      </c>
      <c r="C19" s="125">
        <v>12.052703829776755</v>
      </c>
      <c r="D19" s="125">
        <v>8.0351358865178355</v>
      </c>
      <c r="E19" s="125">
        <v>4.0175679432589169</v>
      </c>
      <c r="F19" s="125">
        <v>0</v>
      </c>
      <c r="G19" s="125">
        <v>0</v>
      </c>
      <c r="H19" s="125">
        <v>0</v>
      </c>
      <c r="I19" s="125">
        <v>0</v>
      </c>
    </row>
    <row r="20" spans="1:9" ht="16" x14ac:dyDescent="0.2">
      <c r="A20" s="91" t="s">
        <v>111</v>
      </c>
      <c r="B20" s="125">
        <v>0.52861941598960105</v>
      </c>
      <c r="C20" s="125">
        <v>0.52861941598960105</v>
      </c>
      <c r="D20" s="125">
        <v>0.52861941598960105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</row>
    <row r="21" spans="1:9" ht="16" x14ac:dyDescent="0.2">
      <c r="A21" s="90" t="s">
        <v>112</v>
      </c>
      <c r="B21" s="125">
        <v>5.5339596009612411</v>
      </c>
      <c r="C21" s="125">
        <v>5.5339596009612411</v>
      </c>
      <c r="D21" s="125">
        <v>4.427167680768993</v>
      </c>
      <c r="E21" s="125">
        <v>2.2135838403844965</v>
      </c>
      <c r="F21" s="125">
        <v>1.1067919201922483</v>
      </c>
      <c r="G21" s="125">
        <v>0</v>
      </c>
      <c r="H21" s="125">
        <v>0</v>
      </c>
      <c r="I21" s="125">
        <v>0</v>
      </c>
    </row>
    <row r="22" spans="1:9" ht="16" x14ac:dyDescent="0.2">
      <c r="A22" s="89" t="s">
        <v>113</v>
      </c>
      <c r="B22" s="125">
        <v>6.3591400941969782</v>
      </c>
      <c r="C22" s="125">
        <v>7.5187282589262816</v>
      </c>
      <c r="D22" s="125">
        <v>7.7666701397360098</v>
      </c>
      <c r="E22" s="125">
        <v>9.0054205201991184</v>
      </c>
      <c r="F22" s="125">
        <v>11.132719211770942</v>
      </c>
      <c r="G22" s="125">
        <v>14.002440176640809</v>
      </c>
      <c r="H22" s="125">
        <v>18.057927302728604</v>
      </c>
      <c r="I22" s="125">
        <v>18</v>
      </c>
    </row>
    <row r="23" spans="1:9" ht="16" x14ac:dyDescent="0.2">
      <c r="A23" s="88" t="s">
        <v>81</v>
      </c>
      <c r="B23" s="125">
        <v>1.3072488280971311</v>
      </c>
      <c r="C23" s="125">
        <v>2.3131192181451139</v>
      </c>
      <c r="D23" s="125">
        <v>2.6910424452945643</v>
      </c>
      <c r="E23" s="125">
        <v>2.7646130065224512</v>
      </c>
      <c r="F23" s="125">
        <v>3.9338531650679651</v>
      </c>
      <c r="G23" s="125">
        <v>4.9813522572448541</v>
      </c>
      <c r="H23" s="125">
        <v>4.9813522572448541</v>
      </c>
      <c r="I23" s="125">
        <v>4</v>
      </c>
    </row>
    <row r="24" spans="1:9" ht="16" x14ac:dyDescent="0.2">
      <c r="A24" s="87" t="s">
        <v>82</v>
      </c>
      <c r="B24" s="125">
        <v>5.9430417529882593</v>
      </c>
      <c r="C24" s="125">
        <v>7.0945282765573845</v>
      </c>
      <c r="D24" s="125">
        <v>56.296567795026689</v>
      </c>
      <c r="E24" s="125">
        <v>105.55742138820023</v>
      </c>
      <c r="F24" s="125">
        <v>157.14077024702371</v>
      </c>
      <c r="G24" s="125">
        <v>206.76850105099473</v>
      </c>
      <c r="H24" s="125">
        <v>211.1713182456993</v>
      </c>
      <c r="I24" s="125">
        <v>210</v>
      </c>
    </row>
    <row r="25" spans="1:9" ht="16" x14ac:dyDescent="0.2">
      <c r="A25" s="86" t="s">
        <v>109</v>
      </c>
      <c r="B25" s="125">
        <v>0</v>
      </c>
      <c r="C25" s="125">
        <v>2.5501783091924617</v>
      </c>
      <c r="D25" s="125">
        <v>9.5206656876518565</v>
      </c>
      <c r="E25" s="125">
        <v>19.041331375303713</v>
      </c>
      <c r="F25" s="125">
        <v>25.44511246283145</v>
      </c>
      <c r="G25" s="125">
        <v>35.815837586880797</v>
      </c>
      <c r="H25" s="125">
        <v>36.949250168744108</v>
      </c>
      <c r="I25" s="125">
        <v>36</v>
      </c>
    </row>
    <row r="26" spans="1:9" ht="16" x14ac:dyDescent="0.2">
      <c r="A26" s="85" t="s">
        <v>56</v>
      </c>
      <c r="B26" s="125">
        <v>8.4164237253155427</v>
      </c>
      <c r="C26" s="125">
        <v>6.7331389802524342</v>
      </c>
      <c r="D26" s="125">
        <v>5.0498542351893256</v>
      </c>
      <c r="E26" s="125">
        <v>3.3665694901262175</v>
      </c>
      <c r="F26" s="125">
        <v>1.683284745063109</v>
      </c>
      <c r="G26" s="125">
        <v>0</v>
      </c>
      <c r="H26" s="125">
        <v>0</v>
      </c>
      <c r="I26" s="125">
        <v>0</v>
      </c>
    </row>
    <row r="27" spans="1:9" ht="16" x14ac:dyDescent="0.2">
      <c r="A27" s="84" t="s">
        <v>23</v>
      </c>
      <c r="B27" s="125">
        <v>6.3565305007348245</v>
      </c>
      <c r="C27" s="125">
        <v>5.08522440058786</v>
      </c>
      <c r="D27" s="125">
        <v>3.813918300440895</v>
      </c>
      <c r="E27" s="125">
        <v>2.54261220029393</v>
      </c>
      <c r="F27" s="125">
        <v>1.2713061001469652</v>
      </c>
      <c r="G27" s="125">
        <v>0</v>
      </c>
      <c r="H27" s="125">
        <v>0</v>
      </c>
      <c r="I27" s="125">
        <v>0</v>
      </c>
    </row>
    <row r="28" spans="1:9" x14ac:dyDescent="0.2">
      <c r="A28" s="9" t="s">
        <v>55</v>
      </c>
      <c r="B28" s="125"/>
      <c r="C28" s="125"/>
      <c r="D28" s="125"/>
      <c r="E28" s="125"/>
      <c r="F28" s="125"/>
      <c r="G28" s="125"/>
      <c r="H28" s="125"/>
      <c r="I28" s="125"/>
    </row>
    <row r="29" spans="1:9" ht="16" x14ac:dyDescent="0.2">
      <c r="A29" s="83" t="s">
        <v>54</v>
      </c>
      <c r="B29" s="125"/>
      <c r="C29" s="125"/>
      <c r="D29" s="125"/>
      <c r="E29" s="125"/>
      <c r="F29" s="125"/>
      <c r="G29" s="125"/>
      <c r="H29" s="125"/>
      <c r="I29" s="125"/>
    </row>
    <row r="30" spans="1:9" ht="16" x14ac:dyDescent="0.2">
      <c r="A30" s="82" t="s">
        <v>53</v>
      </c>
      <c r="B30" s="125"/>
      <c r="C30" s="125"/>
      <c r="D30" s="125"/>
      <c r="E30" s="125"/>
      <c r="F30" s="125"/>
      <c r="G30" s="125"/>
      <c r="H30" s="125"/>
      <c r="I30" s="125"/>
    </row>
    <row r="31" spans="1:9" ht="16" x14ac:dyDescent="0.2">
      <c r="A31" s="81" t="s">
        <v>52</v>
      </c>
      <c r="B31" s="125"/>
      <c r="C31" s="125"/>
      <c r="D31" s="125"/>
      <c r="E31" s="125"/>
      <c r="F31" s="125"/>
      <c r="G31" s="125"/>
      <c r="H31" s="125"/>
      <c r="I31" s="125"/>
    </row>
    <row r="32" spans="1:9" ht="16" x14ac:dyDescent="0.2">
      <c r="A32" s="80" t="s">
        <v>51</v>
      </c>
      <c r="B32" s="125"/>
      <c r="C32" s="125"/>
      <c r="D32" s="125"/>
      <c r="E32" s="125"/>
      <c r="F32" s="125"/>
      <c r="G32" s="125"/>
      <c r="H32" s="125"/>
      <c r="I32" s="125"/>
    </row>
    <row r="33" spans="1:9" x14ac:dyDescent="0.2">
      <c r="A33" s="74" t="s">
        <v>45</v>
      </c>
      <c r="B33" s="140">
        <v>1705.0228124629712</v>
      </c>
      <c r="C33" s="140">
        <v>1651.5087301879032</v>
      </c>
      <c r="D33" s="140">
        <v>1426.4836857853779</v>
      </c>
      <c r="E33" s="140">
        <v>1198.6891782630464</v>
      </c>
      <c r="F33" s="140">
        <v>1006.204607573944</v>
      </c>
      <c r="G33" s="140">
        <v>896.98157243719163</v>
      </c>
      <c r="H33" s="140">
        <v>835.87549153483769</v>
      </c>
      <c r="I33" s="140">
        <v>783.57017082227435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I33"/>
  <sheetViews>
    <sheetView workbookViewId="0"/>
  </sheetViews>
  <sheetFormatPr baseColWidth="10" defaultColWidth="9.1640625" defaultRowHeight="15" x14ac:dyDescent="0.2"/>
  <cols>
    <col min="1" max="1" width="60.83203125" customWidth="1"/>
  </cols>
  <sheetData>
    <row r="1" spans="1:9" x14ac:dyDescent="0.2">
      <c r="A1" s="122" t="s">
        <v>89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">
      <c r="A2" s="124"/>
      <c r="B2" s="138">
        <v>2015</v>
      </c>
      <c r="C2" s="138">
        <v>2020</v>
      </c>
      <c r="D2" s="138">
        <v>2025</v>
      </c>
      <c r="E2" s="138">
        <v>2030</v>
      </c>
      <c r="F2" s="138">
        <v>2035</v>
      </c>
      <c r="G2" s="138">
        <v>2040</v>
      </c>
      <c r="H2" s="138">
        <v>2045</v>
      </c>
      <c r="I2" s="138">
        <v>2050</v>
      </c>
    </row>
    <row r="3" spans="1:9" x14ac:dyDescent="0.2">
      <c r="A3" s="97" t="s">
        <v>60</v>
      </c>
      <c r="B3" s="139">
        <f>SUM(B4:B8)</f>
        <v>227.16484286676888</v>
      </c>
      <c r="C3" s="139">
        <f t="shared" ref="C3:I3" si="0">SUM(C4:C8)</f>
        <v>208.49020589625226</v>
      </c>
      <c r="D3" s="139">
        <f t="shared" si="0"/>
        <v>154.81556892573562</v>
      </c>
      <c r="E3" s="139">
        <f t="shared" si="0"/>
        <v>98.183030053851098</v>
      </c>
      <c r="F3" s="139">
        <f t="shared" si="0"/>
        <v>47.466294984702344</v>
      </c>
      <c r="G3" s="139">
        <f t="shared" si="0"/>
        <v>0</v>
      </c>
      <c r="H3" s="139">
        <f t="shared" si="0"/>
        <v>0</v>
      </c>
      <c r="I3" s="139">
        <f t="shared" si="0"/>
        <v>0</v>
      </c>
    </row>
    <row r="4" spans="1:9" x14ac:dyDescent="0.2">
      <c r="A4" s="4" t="s">
        <v>3</v>
      </c>
      <c r="B4" s="125">
        <v>11.831607605471564</v>
      </c>
      <c r="C4" s="125">
        <v>8.8737057041036742</v>
      </c>
      <c r="D4" s="125">
        <v>5.9158038027357831</v>
      </c>
      <c r="E4" s="125">
        <v>0</v>
      </c>
      <c r="F4" s="125">
        <v>0</v>
      </c>
      <c r="G4" s="125">
        <v>0</v>
      </c>
      <c r="H4" s="125">
        <v>0</v>
      </c>
      <c r="I4" s="125">
        <v>0</v>
      </c>
    </row>
    <row r="5" spans="1:9" ht="16" x14ac:dyDescent="0.2">
      <c r="A5" s="5" t="s">
        <v>2</v>
      </c>
      <c r="B5" s="125">
        <v>162.33147492351173</v>
      </c>
      <c r="C5" s="125">
        <v>149.86517993880938</v>
      </c>
      <c r="D5" s="125">
        <v>112.39888495410703</v>
      </c>
      <c r="E5" s="125">
        <v>74.932589969404688</v>
      </c>
      <c r="F5" s="125">
        <v>47.466294984702344</v>
      </c>
      <c r="G5" s="125">
        <v>0</v>
      </c>
      <c r="H5" s="125">
        <v>0</v>
      </c>
      <c r="I5" s="125">
        <v>0</v>
      </c>
    </row>
    <row r="6" spans="1:9" ht="16" x14ac:dyDescent="0.2">
      <c r="A6" s="11" t="s">
        <v>0</v>
      </c>
      <c r="B6" s="125">
        <v>53.001760337785598</v>
      </c>
      <c r="C6" s="125">
        <v>49.751320253339202</v>
      </c>
      <c r="D6" s="125">
        <v>36.500880168892806</v>
      </c>
      <c r="E6" s="125">
        <v>23.250440084446407</v>
      </c>
      <c r="F6" s="125">
        <v>0</v>
      </c>
      <c r="G6" s="125">
        <v>0</v>
      </c>
      <c r="H6" s="125">
        <v>0</v>
      </c>
      <c r="I6" s="125">
        <v>0</v>
      </c>
    </row>
    <row r="7" spans="1:9" ht="16" x14ac:dyDescent="0.2">
      <c r="A7" s="55" t="s">
        <v>69</v>
      </c>
      <c r="B7" s="125"/>
      <c r="C7" s="125"/>
      <c r="D7" s="125"/>
      <c r="E7" s="125"/>
      <c r="F7" s="125"/>
      <c r="G7" s="125"/>
      <c r="H7" s="125"/>
      <c r="I7" s="125"/>
    </row>
    <row r="8" spans="1:9" ht="16" x14ac:dyDescent="0.2">
      <c r="A8" s="96" t="s">
        <v>43</v>
      </c>
      <c r="B8" s="125"/>
      <c r="C8" s="125"/>
      <c r="D8" s="125"/>
      <c r="E8" s="125"/>
      <c r="F8" s="125"/>
      <c r="G8" s="125"/>
      <c r="H8" s="125"/>
      <c r="I8" s="125"/>
    </row>
    <row r="9" spans="1:9" ht="16" x14ac:dyDescent="0.2">
      <c r="A9" s="95" t="s">
        <v>59</v>
      </c>
      <c r="B9" s="140">
        <f>B10+B11+B14+B15</f>
        <v>18.357327924509921</v>
      </c>
      <c r="C9" s="140">
        <f t="shared" ref="C9:I9" si="1">C10+C11+C14+C15</f>
        <v>20.357327924509921</v>
      </c>
      <c r="D9" s="140">
        <f t="shared" si="1"/>
        <v>38.357327924509917</v>
      </c>
      <c r="E9" s="140">
        <f t="shared" si="1"/>
        <v>48.357327924509917</v>
      </c>
      <c r="F9" s="140">
        <f t="shared" si="1"/>
        <v>48.357327924509917</v>
      </c>
      <c r="G9" s="140">
        <f t="shared" si="1"/>
        <v>48.357327924509917</v>
      </c>
      <c r="H9" s="140">
        <f t="shared" si="1"/>
        <v>35</v>
      </c>
      <c r="I9" s="140">
        <f t="shared" si="1"/>
        <v>30</v>
      </c>
    </row>
    <row r="10" spans="1:9" x14ac:dyDescent="0.2">
      <c r="A10" s="94" t="s">
        <v>71</v>
      </c>
      <c r="B10" s="125">
        <v>18.357327924509921</v>
      </c>
      <c r="C10" s="125">
        <v>18.357327924509921</v>
      </c>
      <c r="D10" s="125">
        <v>18.357327924509921</v>
      </c>
      <c r="E10" s="125">
        <v>18.357327924509921</v>
      </c>
      <c r="F10" s="125">
        <v>18.357327924509921</v>
      </c>
      <c r="G10" s="125">
        <v>18.357327924509921</v>
      </c>
      <c r="H10" s="125">
        <v>5</v>
      </c>
      <c r="I10" s="125">
        <v>0</v>
      </c>
    </row>
    <row r="11" spans="1:9" x14ac:dyDescent="0.2">
      <c r="A11" s="126" t="s">
        <v>5</v>
      </c>
      <c r="B11" s="125">
        <v>0</v>
      </c>
      <c r="C11" s="125">
        <v>2</v>
      </c>
      <c r="D11" s="125">
        <v>20</v>
      </c>
      <c r="E11" s="125">
        <v>30</v>
      </c>
      <c r="F11" s="125">
        <v>30</v>
      </c>
      <c r="G11" s="125">
        <v>30</v>
      </c>
      <c r="H11" s="125">
        <v>30</v>
      </c>
      <c r="I11" s="125">
        <v>30</v>
      </c>
    </row>
    <row r="12" spans="1:9" ht="16" x14ac:dyDescent="0.2">
      <c r="A12" s="127" t="s">
        <v>1</v>
      </c>
      <c r="B12" s="137"/>
      <c r="C12" s="137"/>
      <c r="D12" s="137"/>
      <c r="E12" s="137"/>
      <c r="F12" s="137"/>
      <c r="G12" s="137"/>
      <c r="H12" s="137"/>
      <c r="I12" s="137"/>
    </row>
    <row r="13" spans="1:9" ht="16" x14ac:dyDescent="0.2">
      <c r="A13" s="28" t="s">
        <v>72</v>
      </c>
      <c r="B13" s="137"/>
      <c r="C13" s="137"/>
      <c r="D13" s="137"/>
      <c r="E13" s="137"/>
      <c r="F13" s="137"/>
      <c r="G13" s="137"/>
      <c r="H13" s="137"/>
      <c r="I13" s="137"/>
    </row>
    <row r="14" spans="1:9" ht="16" x14ac:dyDescent="0.2">
      <c r="A14" s="28" t="s">
        <v>73</v>
      </c>
      <c r="B14" s="125"/>
      <c r="C14" s="125"/>
      <c r="D14" s="125"/>
      <c r="E14" s="125"/>
      <c r="F14" s="125"/>
      <c r="G14" s="125"/>
      <c r="H14" s="125"/>
      <c r="I14" s="125"/>
    </row>
    <row r="15" spans="1:9" ht="16" x14ac:dyDescent="0.2">
      <c r="A15" s="128" t="s">
        <v>4</v>
      </c>
      <c r="B15" s="125"/>
      <c r="C15" s="125"/>
      <c r="D15" s="125"/>
      <c r="E15" s="125"/>
      <c r="F15" s="125"/>
      <c r="G15" s="125"/>
      <c r="H15" s="125"/>
      <c r="I15" s="125"/>
    </row>
    <row r="16" spans="1:9" ht="16" x14ac:dyDescent="0.2">
      <c r="A16" s="129" t="s">
        <v>17</v>
      </c>
      <c r="B16" s="140">
        <f>B17</f>
        <v>57.761689409342281</v>
      </c>
      <c r="C16" s="140">
        <f t="shared" ref="C16:I16" si="2">C17</f>
        <v>53.263424390112895</v>
      </c>
      <c r="D16" s="140">
        <f t="shared" si="2"/>
        <v>52.632865148218798</v>
      </c>
      <c r="E16" s="140">
        <f t="shared" si="2"/>
        <v>51.007773930927492</v>
      </c>
      <c r="F16" s="140">
        <f t="shared" si="2"/>
        <v>50.555836826057444</v>
      </c>
      <c r="G16" s="140">
        <f t="shared" si="2"/>
        <v>49.958085731780017</v>
      </c>
      <c r="H16" s="140">
        <f t="shared" si="2"/>
        <v>43.993717912113475</v>
      </c>
      <c r="I16" s="140">
        <f t="shared" si="2"/>
        <v>40.55014814046109</v>
      </c>
    </row>
    <row r="17" spans="1:9" x14ac:dyDescent="0.2">
      <c r="A17" s="9" t="s">
        <v>6</v>
      </c>
      <c r="B17" s="125">
        <v>57.761689409342281</v>
      </c>
      <c r="C17" s="125">
        <v>53.263424390112895</v>
      </c>
      <c r="D17" s="125">
        <v>52.632865148218798</v>
      </c>
      <c r="E17" s="125">
        <v>51.007773930927492</v>
      </c>
      <c r="F17" s="125">
        <v>50.555836826057444</v>
      </c>
      <c r="G17" s="125">
        <v>49.958085731780017</v>
      </c>
      <c r="H17" s="125">
        <v>43.993717912113475</v>
      </c>
      <c r="I17" s="125">
        <v>40.55014814046109</v>
      </c>
    </row>
    <row r="18" spans="1:9" ht="16" x14ac:dyDescent="0.2">
      <c r="A18" s="93" t="s">
        <v>58</v>
      </c>
      <c r="B18" s="140">
        <f>SUM(B19:B27)</f>
        <v>21.218379791970705</v>
      </c>
      <c r="C18" s="140">
        <f t="shared" ref="C18:I18" si="3">SUM(C19:C27)</f>
        <v>21.761540630722937</v>
      </c>
      <c r="D18" s="140">
        <f t="shared" si="3"/>
        <v>28.254753980048079</v>
      </c>
      <c r="E18" s="140">
        <f t="shared" si="3"/>
        <v>33.795370108879581</v>
      </c>
      <c r="F18" s="140">
        <f t="shared" si="3"/>
        <v>39.449590054856699</v>
      </c>
      <c r="G18" s="140">
        <f t="shared" si="3"/>
        <v>48.217754656218261</v>
      </c>
      <c r="H18" s="140">
        <f t="shared" si="3"/>
        <v>49.602830248604484</v>
      </c>
      <c r="I18" s="140">
        <f t="shared" si="3"/>
        <v>51.018920307137201</v>
      </c>
    </row>
    <row r="19" spans="1:9" ht="16" x14ac:dyDescent="0.2">
      <c r="A19" s="92" t="s">
        <v>57</v>
      </c>
      <c r="B19" s="125">
        <v>6.665090048720602</v>
      </c>
      <c r="C19" s="125">
        <v>6.665090048720602</v>
      </c>
      <c r="D19" s="125">
        <v>4.9988175365404519</v>
      </c>
      <c r="E19" s="125">
        <v>3.3325450243603014</v>
      </c>
      <c r="F19" s="125">
        <v>0</v>
      </c>
      <c r="G19" s="125">
        <v>0</v>
      </c>
      <c r="H19" s="125">
        <v>0</v>
      </c>
      <c r="I19" s="125">
        <v>0</v>
      </c>
    </row>
    <row r="20" spans="1:9" ht="16" x14ac:dyDescent="0.2">
      <c r="A20" s="91" t="s">
        <v>111</v>
      </c>
      <c r="B20" s="125">
        <v>1.0746376580051202</v>
      </c>
      <c r="C20" s="125">
        <v>1.0746376580051202</v>
      </c>
      <c r="D20" s="125">
        <v>1.0746376580051202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</row>
    <row r="21" spans="1:9" ht="16" x14ac:dyDescent="0.2">
      <c r="A21" s="90" t="s">
        <v>112</v>
      </c>
      <c r="B21" s="125">
        <v>11.25006234199488</v>
      </c>
      <c r="C21" s="125">
        <v>11.25006234199488</v>
      </c>
      <c r="D21" s="125">
        <v>11.25006234199488</v>
      </c>
      <c r="E21" s="125">
        <v>11.25006234199488</v>
      </c>
      <c r="F21" s="125">
        <v>11.25006234199488</v>
      </c>
      <c r="G21" s="125">
        <v>11.25006234199488</v>
      </c>
      <c r="H21" s="125">
        <v>11.25006234199488</v>
      </c>
      <c r="I21" s="125">
        <v>11.25006234199488</v>
      </c>
    </row>
    <row r="22" spans="1:9" ht="16" x14ac:dyDescent="0.2">
      <c r="A22" s="89" t="s">
        <v>113</v>
      </c>
      <c r="B22" s="125">
        <v>1.0413304368093159</v>
      </c>
      <c r="C22" s="125">
        <v>1.2312168730585178</v>
      </c>
      <c r="D22" s="125">
        <v>1.2718181844343324</v>
      </c>
      <c r="E22" s="125">
        <v>1.474667697997101</v>
      </c>
      <c r="F22" s="125">
        <v>1.8230199662133442</v>
      </c>
      <c r="G22" s="125">
        <v>2.2929463621730406</v>
      </c>
      <c r="H22" s="125">
        <v>2.9570459287696855</v>
      </c>
      <c r="I22" s="125">
        <v>3.7723226324777617</v>
      </c>
    </row>
    <row r="23" spans="1:9" ht="16" x14ac:dyDescent="0.2">
      <c r="A23" s="88" t="s">
        <v>81</v>
      </c>
      <c r="B23" s="125">
        <v>0.21406636322151221</v>
      </c>
      <c r="C23" s="125">
        <v>0.37878100028353662</v>
      </c>
      <c r="D23" s="125">
        <v>0.44066719140032778</v>
      </c>
      <c r="E23" s="125">
        <v>0.45271461660639511</v>
      </c>
      <c r="F23" s="125">
        <v>0.64418159909106798</v>
      </c>
      <c r="G23" s="125">
        <v>0.81571307521145142</v>
      </c>
      <c r="H23" s="125">
        <v>0.81571307521145142</v>
      </c>
      <c r="I23" s="125">
        <v>0.81571307521145142</v>
      </c>
    </row>
    <row r="24" spans="1:9" ht="16" x14ac:dyDescent="0.2">
      <c r="A24" s="87" t="s">
        <v>82</v>
      </c>
      <c r="B24" s="125">
        <v>0.97319294321927674</v>
      </c>
      <c r="C24" s="125">
        <v>1.1617527086602826</v>
      </c>
      <c r="D24" s="125">
        <v>9.218751067672974</v>
      </c>
      <c r="E24" s="125">
        <v>17.285380427920906</v>
      </c>
      <c r="F24" s="125">
        <v>25.732326147557405</v>
      </c>
      <c r="G24" s="125">
        <v>33.859032876838889</v>
      </c>
      <c r="H24" s="125">
        <v>34.580008902628464</v>
      </c>
      <c r="I24" s="125">
        <v>35.180822257453109</v>
      </c>
    </row>
    <row r="25" spans="1:9" ht="15.75" customHeight="1" x14ac:dyDescent="0.2">
      <c r="A25" s="86" t="s">
        <v>109</v>
      </c>
      <c r="B25" s="125"/>
      <c r="C25" s="125"/>
      <c r="D25" s="125"/>
      <c r="E25" s="125"/>
      <c r="F25" s="125"/>
      <c r="G25" s="125"/>
      <c r="H25" s="125"/>
      <c r="I25" s="125"/>
    </row>
    <row r="26" spans="1:9" ht="16" x14ac:dyDescent="0.2">
      <c r="A26" s="85" t="s">
        <v>56</v>
      </c>
      <c r="B26" s="125"/>
      <c r="C26" s="125"/>
      <c r="D26" s="125"/>
      <c r="E26" s="125"/>
      <c r="F26" s="125"/>
      <c r="G26" s="125"/>
      <c r="H26" s="125"/>
      <c r="I26" s="125"/>
    </row>
    <row r="27" spans="1:9" ht="16" x14ac:dyDescent="0.2">
      <c r="A27" s="84" t="s">
        <v>23</v>
      </c>
      <c r="B27" s="125"/>
      <c r="C27" s="125"/>
      <c r="D27" s="125"/>
      <c r="E27" s="125"/>
      <c r="F27" s="125"/>
      <c r="G27" s="125"/>
      <c r="H27" s="125"/>
      <c r="I27" s="125"/>
    </row>
    <row r="28" spans="1:9" x14ac:dyDescent="0.2">
      <c r="A28" s="9" t="s">
        <v>55</v>
      </c>
      <c r="B28" s="125"/>
      <c r="C28" s="125"/>
      <c r="D28" s="125"/>
      <c r="E28" s="125"/>
      <c r="F28" s="125"/>
      <c r="G28" s="125"/>
      <c r="H28" s="125"/>
      <c r="I28" s="125"/>
    </row>
    <row r="29" spans="1:9" ht="16" x14ac:dyDescent="0.2">
      <c r="A29" s="83" t="s">
        <v>54</v>
      </c>
      <c r="B29" s="125"/>
      <c r="C29" s="125"/>
      <c r="D29" s="125"/>
      <c r="E29" s="125"/>
      <c r="F29" s="125"/>
      <c r="G29" s="125"/>
      <c r="H29" s="125"/>
      <c r="I29" s="125"/>
    </row>
    <row r="30" spans="1:9" ht="16" x14ac:dyDescent="0.2">
      <c r="A30" s="82" t="s">
        <v>53</v>
      </c>
      <c r="B30" s="125"/>
      <c r="C30" s="125"/>
      <c r="D30" s="125"/>
      <c r="E30" s="125"/>
      <c r="F30" s="125"/>
      <c r="G30" s="125"/>
      <c r="H30" s="125"/>
      <c r="I30" s="125"/>
    </row>
    <row r="31" spans="1:9" ht="16" x14ac:dyDescent="0.2">
      <c r="A31" s="81" t="s">
        <v>52</v>
      </c>
      <c r="B31" s="125"/>
      <c r="C31" s="125"/>
      <c r="D31" s="125"/>
      <c r="E31" s="125"/>
      <c r="F31" s="125"/>
      <c r="G31" s="125"/>
      <c r="H31" s="125"/>
      <c r="I31" s="125"/>
    </row>
    <row r="32" spans="1:9" ht="16" x14ac:dyDescent="0.2">
      <c r="A32" s="80" t="s">
        <v>51</v>
      </c>
      <c r="B32" s="125"/>
      <c r="C32" s="125"/>
      <c r="D32" s="125"/>
      <c r="E32" s="125"/>
      <c r="F32" s="125"/>
      <c r="G32" s="125"/>
      <c r="H32" s="125"/>
      <c r="I32" s="125"/>
    </row>
    <row r="33" spans="1:9" x14ac:dyDescent="0.2">
      <c r="A33" s="74" t="s">
        <v>45</v>
      </c>
      <c r="B33" s="140">
        <v>324.50223999259174</v>
      </c>
      <c r="C33" s="140">
        <v>303.87249884159809</v>
      </c>
      <c r="D33" s="140">
        <v>274.06051597851246</v>
      </c>
      <c r="E33" s="140">
        <v>231.3435020181681</v>
      </c>
      <c r="F33" s="140">
        <v>185.82904979012642</v>
      </c>
      <c r="G33" s="140">
        <v>146.5331683125082</v>
      </c>
      <c r="H33" s="140">
        <v>128.59654816071796</v>
      </c>
      <c r="I33" s="140">
        <v>121.56906844759828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</sheetPr>
  <dimension ref="A1:I33"/>
  <sheetViews>
    <sheetView workbookViewId="0"/>
  </sheetViews>
  <sheetFormatPr baseColWidth="10" defaultColWidth="9.1640625" defaultRowHeight="15" x14ac:dyDescent="0.2"/>
  <cols>
    <col min="1" max="1" width="60.6640625" customWidth="1"/>
  </cols>
  <sheetData>
    <row r="1" spans="1:9" x14ac:dyDescent="0.2">
      <c r="A1" s="122" t="s">
        <v>90</v>
      </c>
      <c r="B1" s="123"/>
      <c r="C1" s="123"/>
      <c r="D1" s="123"/>
      <c r="E1" s="123"/>
      <c r="F1" s="123"/>
      <c r="G1" s="123"/>
      <c r="H1" s="123"/>
      <c r="I1" s="123"/>
    </row>
    <row r="2" spans="1:9" x14ac:dyDescent="0.2">
      <c r="A2" s="124"/>
      <c r="B2" s="138">
        <v>2015</v>
      </c>
      <c r="C2" s="138">
        <v>2020</v>
      </c>
      <c r="D2" s="138">
        <v>2025</v>
      </c>
      <c r="E2" s="138">
        <v>2030</v>
      </c>
      <c r="F2" s="138">
        <v>2035</v>
      </c>
      <c r="G2" s="138">
        <v>2040</v>
      </c>
      <c r="H2" s="138">
        <v>2045</v>
      </c>
      <c r="I2" s="138">
        <v>2050</v>
      </c>
    </row>
    <row r="3" spans="1:9" x14ac:dyDescent="0.2">
      <c r="A3" s="97" t="s">
        <v>60</v>
      </c>
      <c r="B3" s="140">
        <v>3422.0681061323885</v>
      </c>
      <c r="C3" s="140">
        <v>3412.8925415756239</v>
      </c>
      <c r="D3" s="140">
        <v>2623.3894446106588</v>
      </c>
      <c r="E3" s="140">
        <v>1721.5193288356704</v>
      </c>
      <c r="F3" s="140">
        <v>685.80379502846472</v>
      </c>
      <c r="G3" s="140">
        <v>0</v>
      </c>
      <c r="H3" s="140">
        <v>0</v>
      </c>
      <c r="I3" s="140">
        <v>0</v>
      </c>
    </row>
    <row r="4" spans="1:9" x14ac:dyDescent="0.2">
      <c r="A4" s="4" t="s">
        <v>3</v>
      </c>
      <c r="B4" s="125">
        <v>0</v>
      </c>
      <c r="C4" s="125">
        <v>0</v>
      </c>
      <c r="D4" s="125">
        <v>0</v>
      </c>
      <c r="E4" s="125">
        <v>0</v>
      </c>
      <c r="F4" s="125">
        <v>0</v>
      </c>
      <c r="G4" s="125">
        <v>0</v>
      </c>
      <c r="H4" s="125">
        <v>0</v>
      </c>
      <c r="I4" s="125">
        <v>0</v>
      </c>
    </row>
    <row r="5" spans="1:9" ht="16" x14ac:dyDescent="0.2">
      <c r="A5" s="5" t="s">
        <v>2</v>
      </c>
      <c r="B5" s="125">
        <v>3385.3658479053302</v>
      </c>
      <c r="C5" s="125">
        <v>3385.3658479053302</v>
      </c>
      <c r="D5" s="125">
        <v>2605.9300314293614</v>
      </c>
      <c r="E5" s="125">
        <v>1713.2138151326874</v>
      </c>
      <c r="F5" s="125">
        <v>685.80379502846472</v>
      </c>
      <c r="G5" s="125">
        <v>0</v>
      </c>
      <c r="H5" s="125">
        <v>0</v>
      </c>
      <c r="I5" s="125">
        <v>0</v>
      </c>
    </row>
    <row r="6" spans="1:9" ht="16" x14ac:dyDescent="0.2">
      <c r="A6" s="11" t="s">
        <v>0</v>
      </c>
      <c r="B6" s="125">
        <v>36.702258227058273</v>
      </c>
      <c r="C6" s="125">
        <v>27.526693670293703</v>
      </c>
      <c r="D6" s="125">
        <v>17.459413181297212</v>
      </c>
      <c r="E6" s="125">
        <v>8.3055137029830508</v>
      </c>
      <c r="F6" s="125">
        <v>0</v>
      </c>
      <c r="G6" s="125">
        <v>0</v>
      </c>
      <c r="H6" s="125">
        <v>0</v>
      </c>
      <c r="I6" s="125">
        <v>0</v>
      </c>
    </row>
    <row r="7" spans="1:9" ht="16" x14ac:dyDescent="0.2">
      <c r="A7" s="55" t="s">
        <v>69</v>
      </c>
      <c r="B7" s="125"/>
      <c r="C7" s="125"/>
      <c r="D7" s="125"/>
      <c r="E7" s="125"/>
      <c r="F7" s="125"/>
      <c r="G7" s="125"/>
      <c r="H7" s="125"/>
      <c r="I7" s="125"/>
    </row>
    <row r="8" spans="1:9" ht="16" x14ac:dyDescent="0.2">
      <c r="A8" s="96" t="s">
        <v>43</v>
      </c>
      <c r="B8" s="125"/>
      <c r="C8" s="125"/>
      <c r="D8" s="125"/>
      <c r="E8" s="125"/>
      <c r="F8" s="125"/>
      <c r="G8" s="125"/>
      <c r="H8" s="125"/>
      <c r="I8" s="125"/>
    </row>
    <row r="9" spans="1:9" ht="16" x14ac:dyDescent="0.2">
      <c r="A9" s="95" t="s">
        <v>59</v>
      </c>
      <c r="B9" s="140">
        <v>150.38127399016491</v>
      </c>
      <c r="C9" s="140">
        <v>276.51912327104486</v>
      </c>
      <c r="D9" s="140">
        <v>149.78652260410425</v>
      </c>
      <c r="E9" s="140">
        <v>48.090511728268375</v>
      </c>
      <c r="F9" s="140">
        <v>60.755783438971775</v>
      </c>
      <c r="G9" s="140">
        <v>60.199808993305112</v>
      </c>
      <c r="H9" s="140">
        <v>34.584510884537906</v>
      </c>
      <c r="I9" s="140">
        <v>8.9692127757706999</v>
      </c>
    </row>
    <row r="10" spans="1:9" x14ac:dyDescent="0.2">
      <c r="A10" s="94" t="s">
        <v>71</v>
      </c>
      <c r="B10" s="125">
        <v>0</v>
      </c>
      <c r="C10" s="125">
        <v>0</v>
      </c>
      <c r="D10" s="125">
        <v>0</v>
      </c>
      <c r="E10" s="125">
        <v>0</v>
      </c>
      <c r="F10" s="125">
        <v>0</v>
      </c>
      <c r="G10" s="125">
        <v>0</v>
      </c>
      <c r="H10" s="125">
        <v>0</v>
      </c>
      <c r="I10" s="125">
        <v>0</v>
      </c>
    </row>
    <row r="11" spans="1:9" x14ac:dyDescent="0.2">
      <c r="A11" s="126" t="s">
        <v>5</v>
      </c>
      <c r="B11" s="125">
        <v>149.2182735631115</v>
      </c>
      <c r="C11" s="125">
        <v>275.58872292940214</v>
      </c>
      <c r="D11" s="125">
        <v>149.12262977679106</v>
      </c>
      <c r="E11" s="125">
        <v>47.669423045443033</v>
      </c>
      <c r="F11" s="125">
        <v>60.555469843717418</v>
      </c>
      <c r="G11" s="125">
        <v>60.199808993305112</v>
      </c>
      <c r="H11" s="125">
        <v>34.584510884537906</v>
      </c>
      <c r="I11" s="125">
        <v>8.9692127757706999</v>
      </c>
    </row>
    <row r="12" spans="1:9" ht="16" x14ac:dyDescent="0.2">
      <c r="A12" s="127" t="s">
        <v>1</v>
      </c>
      <c r="B12" s="137">
        <v>117.36511754229424</v>
      </c>
      <c r="C12" s="137">
        <v>243.4570115739258</v>
      </c>
      <c r="D12" s="137">
        <v>115.81348838691663</v>
      </c>
      <c r="E12" s="137">
        <v>0</v>
      </c>
      <c r="F12" s="137">
        <v>0</v>
      </c>
      <c r="G12" s="137">
        <v>0</v>
      </c>
      <c r="H12" s="137">
        <v>0</v>
      </c>
      <c r="I12" s="137">
        <v>0</v>
      </c>
    </row>
    <row r="13" spans="1:9" ht="16" x14ac:dyDescent="0.2">
      <c r="A13" s="28" t="s">
        <v>72</v>
      </c>
      <c r="B13" s="137">
        <v>31.853156020817249</v>
      </c>
      <c r="C13" s="137">
        <v>32.131711355476369</v>
      </c>
      <c r="D13" s="137">
        <v>33.309141389874434</v>
      </c>
      <c r="E13" s="137">
        <v>47.669423045443033</v>
      </c>
      <c r="F13" s="137">
        <v>60.555469843717418</v>
      </c>
      <c r="G13" s="137">
        <v>60.199808993305112</v>
      </c>
      <c r="H13" s="137">
        <v>34.584510884537906</v>
      </c>
      <c r="I13" s="137">
        <v>8.9692127757706999</v>
      </c>
    </row>
    <row r="14" spans="1:9" ht="16" x14ac:dyDescent="0.2">
      <c r="A14" s="28" t="s">
        <v>73</v>
      </c>
      <c r="B14" s="125">
        <v>1.16300042705341</v>
      </c>
      <c r="C14" s="125">
        <v>0.930400341642728</v>
      </c>
      <c r="D14" s="125">
        <v>0.66389282731319577</v>
      </c>
      <c r="E14" s="125">
        <v>0.42108868282534317</v>
      </c>
      <c r="F14" s="125">
        <v>0.20031359525435793</v>
      </c>
      <c r="G14" s="125">
        <v>0</v>
      </c>
      <c r="H14" s="125">
        <v>0</v>
      </c>
      <c r="I14" s="125">
        <v>0</v>
      </c>
    </row>
    <row r="15" spans="1:9" ht="16" x14ac:dyDescent="0.2">
      <c r="A15" s="128" t="s">
        <v>4</v>
      </c>
      <c r="B15" s="125"/>
      <c r="C15" s="125"/>
      <c r="D15" s="125"/>
      <c r="E15" s="125"/>
      <c r="F15" s="125"/>
      <c r="G15" s="125"/>
      <c r="H15" s="125"/>
      <c r="I15" s="125"/>
    </row>
    <row r="16" spans="1:9" ht="16" x14ac:dyDescent="0.2">
      <c r="A16" s="129" t="s">
        <v>17</v>
      </c>
      <c r="B16" s="140">
        <v>55.824020498563677</v>
      </c>
      <c r="C16" s="140">
        <v>55.824020498563677</v>
      </c>
      <c r="D16" s="140">
        <v>363.281776415423</v>
      </c>
      <c r="E16" s="140">
        <v>640.72781920888235</v>
      </c>
      <c r="F16" s="140">
        <v>890.35283984070577</v>
      </c>
      <c r="G16" s="140">
        <v>1114.2054924632712</v>
      </c>
      <c r="H16" s="140">
        <v>1153.4957972738937</v>
      </c>
      <c r="I16" s="140">
        <v>1184.6103155424903</v>
      </c>
    </row>
    <row r="17" spans="1:9" x14ac:dyDescent="0.2">
      <c r="A17" s="9" t="s">
        <v>6</v>
      </c>
      <c r="B17" s="125">
        <v>55.824020498563677</v>
      </c>
      <c r="C17" s="125">
        <v>55.824020498563677</v>
      </c>
      <c r="D17" s="125">
        <v>363.281776415423</v>
      </c>
      <c r="E17" s="125">
        <v>640.72781920888235</v>
      </c>
      <c r="F17" s="125">
        <v>890.35283984070577</v>
      </c>
      <c r="G17" s="125">
        <v>1114.2054924632712</v>
      </c>
      <c r="H17" s="125">
        <v>1153.4957972738937</v>
      </c>
      <c r="I17" s="125">
        <v>1184.6103155424903</v>
      </c>
    </row>
    <row r="18" spans="1:9" ht="16" x14ac:dyDescent="0.2">
      <c r="A18" s="93" t="s">
        <v>58</v>
      </c>
      <c r="B18" s="125"/>
      <c r="C18" s="125"/>
      <c r="D18" s="125"/>
      <c r="E18" s="125"/>
      <c r="F18" s="125"/>
      <c r="G18" s="125"/>
      <c r="H18" s="125"/>
      <c r="I18" s="125"/>
    </row>
    <row r="19" spans="1:9" ht="16" x14ac:dyDescent="0.2">
      <c r="A19" s="92" t="s">
        <v>57</v>
      </c>
      <c r="B19" s="125">
        <v>0</v>
      </c>
      <c r="C19" s="125">
        <v>0</v>
      </c>
      <c r="D19" s="125">
        <v>0</v>
      </c>
      <c r="E19" s="125">
        <v>0</v>
      </c>
      <c r="F19" s="125">
        <v>0</v>
      </c>
      <c r="G19" s="125">
        <v>0</v>
      </c>
      <c r="H19" s="125">
        <v>0</v>
      </c>
      <c r="I19" s="125">
        <v>0</v>
      </c>
    </row>
    <row r="20" spans="1:9" ht="16" x14ac:dyDescent="0.2">
      <c r="A20" s="91" t="s">
        <v>111</v>
      </c>
      <c r="B20" s="125">
        <v>0</v>
      </c>
      <c r="C20" s="125">
        <v>0</v>
      </c>
      <c r="D20" s="125">
        <v>0</v>
      </c>
      <c r="E20" s="125">
        <v>0</v>
      </c>
      <c r="F20" s="125">
        <v>0</v>
      </c>
      <c r="G20" s="125">
        <v>0</v>
      </c>
      <c r="H20" s="125">
        <v>0</v>
      </c>
      <c r="I20" s="125">
        <v>0</v>
      </c>
    </row>
    <row r="21" spans="1:9" ht="16" x14ac:dyDescent="0.2">
      <c r="A21" s="90" t="s">
        <v>112</v>
      </c>
      <c r="B21" s="125">
        <v>0</v>
      </c>
      <c r="C21" s="125">
        <v>0</v>
      </c>
      <c r="D21" s="125">
        <v>0</v>
      </c>
      <c r="E21" s="125">
        <v>0</v>
      </c>
      <c r="F21" s="125">
        <v>0</v>
      </c>
      <c r="G21" s="125">
        <v>0</v>
      </c>
      <c r="H21" s="125">
        <v>0</v>
      </c>
      <c r="I21" s="125">
        <v>0</v>
      </c>
    </row>
    <row r="22" spans="1:9" ht="16" x14ac:dyDescent="0.2">
      <c r="A22" s="89" t="s">
        <v>113</v>
      </c>
      <c r="B22" s="125">
        <v>0</v>
      </c>
      <c r="C22" s="125">
        <v>0</v>
      </c>
      <c r="D22" s="125">
        <v>0</v>
      </c>
      <c r="E22" s="125">
        <v>0</v>
      </c>
      <c r="F22" s="125">
        <v>0</v>
      </c>
      <c r="G22" s="125">
        <v>0</v>
      </c>
      <c r="H22" s="125">
        <v>0</v>
      </c>
      <c r="I22" s="125">
        <v>0</v>
      </c>
    </row>
    <row r="23" spans="1:9" ht="16" x14ac:dyDescent="0.2">
      <c r="A23" s="88" t="s">
        <v>81</v>
      </c>
      <c r="B23" s="125">
        <v>0</v>
      </c>
      <c r="C23" s="125">
        <v>0</v>
      </c>
      <c r="D23" s="125">
        <v>0</v>
      </c>
      <c r="E23" s="125">
        <v>0</v>
      </c>
      <c r="F23" s="125">
        <v>0</v>
      </c>
      <c r="G23" s="125">
        <v>0</v>
      </c>
      <c r="H23" s="125">
        <v>0</v>
      </c>
      <c r="I23" s="125">
        <v>0</v>
      </c>
    </row>
    <row r="24" spans="1:9" ht="16" x14ac:dyDescent="0.2">
      <c r="A24" s="87" t="s">
        <v>82</v>
      </c>
      <c r="B24" s="125">
        <v>0</v>
      </c>
      <c r="C24" s="125">
        <v>0</v>
      </c>
      <c r="D24" s="125">
        <v>0</v>
      </c>
      <c r="E24" s="125">
        <v>0</v>
      </c>
      <c r="F24" s="125">
        <v>0</v>
      </c>
      <c r="G24" s="125">
        <v>0</v>
      </c>
      <c r="H24" s="125">
        <v>0</v>
      </c>
      <c r="I24" s="125">
        <v>0</v>
      </c>
    </row>
    <row r="25" spans="1:9" ht="16.5" customHeight="1" x14ac:dyDescent="0.2">
      <c r="A25" s="86" t="s">
        <v>109</v>
      </c>
      <c r="B25" s="125">
        <v>0</v>
      </c>
      <c r="C25" s="125">
        <v>0</v>
      </c>
      <c r="D25" s="125">
        <v>0</v>
      </c>
      <c r="E25" s="125">
        <v>0</v>
      </c>
      <c r="F25" s="125">
        <v>0</v>
      </c>
      <c r="G25" s="125">
        <v>0</v>
      </c>
      <c r="H25" s="125">
        <v>0</v>
      </c>
      <c r="I25" s="125">
        <v>0</v>
      </c>
    </row>
    <row r="26" spans="1:9" ht="16" x14ac:dyDescent="0.2">
      <c r="A26" s="85" t="s">
        <v>56</v>
      </c>
      <c r="B26" s="125">
        <v>0</v>
      </c>
      <c r="C26" s="125">
        <v>0</v>
      </c>
      <c r="D26" s="125">
        <v>0</v>
      </c>
      <c r="E26" s="125">
        <v>0</v>
      </c>
      <c r="F26" s="125">
        <v>0</v>
      </c>
      <c r="G26" s="125">
        <v>0</v>
      </c>
      <c r="H26" s="125">
        <v>0</v>
      </c>
      <c r="I26" s="125">
        <v>0</v>
      </c>
    </row>
    <row r="27" spans="1:9" ht="16" x14ac:dyDescent="0.2">
      <c r="A27" s="84" t="s">
        <v>23</v>
      </c>
      <c r="B27" s="125">
        <v>0</v>
      </c>
      <c r="C27" s="125">
        <v>0</v>
      </c>
      <c r="D27" s="125">
        <v>0</v>
      </c>
      <c r="E27" s="125">
        <v>0</v>
      </c>
      <c r="F27" s="125">
        <v>0</v>
      </c>
      <c r="G27" s="125">
        <v>0</v>
      </c>
      <c r="H27" s="125">
        <v>0</v>
      </c>
      <c r="I27" s="125">
        <v>0</v>
      </c>
    </row>
    <row r="28" spans="1:9" x14ac:dyDescent="0.2">
      <c r="A28" s="9" t="s">
        <v>55</v>
      </c>
      <c r="B28" s="140">
        <v>0</v>
      </c>
      <c r="C28" s="140">
        <v>5.4312863465149439</v>
      </c>
      <c r="D28" s="140">
        <v>58.56805738601328</v>
      </c>
      <c r="E28" s="140">
        <v>367.27828914106522</v>
      </c>
      <c r="F28" s="140">
        <v>645.8486083113313</v>
      </c>
      <c r="G28" s="140">
        <v>664.90401640090784</v>
      </c>
      <c r="H28" s="140">
        <v>686.8727870135117</v>
      </c>
      <c r="I28" s="140">
        <v>709.58173526680866</v>
      </c>
    </row>
    <row r="29" spans="1:9" ht="16" x14ac:dyDescent="0.2">
      <c r="A29" s="83" t="s">
        <v>54</v>
      </c>
      <c r="B29" s="125">
        <v>0</v>
      </c>
      <c r="C29" s="125">
        <v>1.9352516030693769</v>
      </c>
      <c r="D29" s="125">
        <v>20.868707652961451</v>
      </c>
      <c r="E29" s="125">
        <v>130.86695351441068</v>
      </c>
      <c r="F29" s="125">
        <v>230.12588083790342</v>
      </c>
      <c r="G29" s="125">
        <v>236.91561842486692</v>
      </c>
      <c r="H29" s="125">
        <v>243.59469863154155</v>
      </c>
      <c r="I29" s="125">
        <v>250.46207420136608</v>
      </c>
    </row>
    <row r="30" spans="1:9" ht="16" x14ac:dyDescent="0.2">
      <c r="A30" s="82" t="s">
        <v>53</v>
      </c>
      <c r="B30" s="125">
        <v>0</v>
      </c>
      <c r="C30" s="125">
        <v>0.66127660116939246</v>
      </c>
      <c r="D30" s="125">
        <v>7.1308495730791668</v>
      </c>
      <c r="E30" s="125">
        <v>44.717314321377174</v>
      </c>
      <c r="F30" s="125">
        <v>78.634147663406452</v>
      </c>
      <c r="G30" s="125">
        <v>80.954204955811306</v>
      </c>
      <c r="H30" s="125">
        <v>83.23645055684969</v>
      </c>
      <c r="I30" s="125">
        <v>85.583036793267084</v>
      </c>
    </row>
    <row r="31" spans="1:9" ht="16" x14ac:dyDescent="0.2">
      <c r="A31" s="81" t="s">
        <v>52</v>
      </c>
      <c r="B31" s="125">
        <v>0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</row>
    <row r="32" spans="1:9" ht="16" x14ac:dyDescent="0.2">
      <c r="A32" s="80" t="s">
        <v>51</v>
      </c>
      <c r="B32" s="125">
        <v>0</v>
      </c>
      <c r="C32" s="125">
        <v>2.8347581422761747</v>
      </c>
      <c r="D32" s="125">
        <v>30.568500159972661</v>
      </c>
      <c r="E32" s="125">
        <v>191.69402130527737</v>
      </c>
      <c r="F32" s="125">
        <v>337.08857981002143</v>
      </c>
      <c r="G32" s="125">
        <v>347.03419302022962</v>
      </c>
      <c r="H32" s="125">
        <v>360.0416378251204</v>
      </c>
      <c r="I32" s="125">
        <v>373.53662427217557</v>
      </c>
    </row>
    <row r="33" spans="1:9" x14ac:dyDescent="0.2">
      <c r="A33" s="74" t="s">
        <v>45</v>
      </c>
      <c r="B33" s="140">
        <v>3628.2734006211172</v>
      </c>
      <c r="C33" s="140">
        <v>3750.6669716917472</v>
      </c>
      <c r="D33" s="140">
        <v>3195.0258010161992</v>
      </c>
      <c r="E33" s="140">
        <v>2777.6159489138863</v>
      </c>
      <c r="F33" s="140">
        <v>2282.7610266194733</v>
      </c>
      <c r="G33" s="140">
        <v>1839.3093178574843</v>
      </c>
      <c r="H33" s="140">
        <v>1874.9530951719432</v>
      </c>
      <c r="I33" s="140">
        <v>1903.1612635850697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I41"/>
  <sheetViews>
    <sheetView zoomScaleNormal="100" workbookViewId="0">
      <selection sqref="A1:I1"/>
    </sheetView>
  </sheetViews>
  <sheetFormatPr baseColWidth="10" defaultColWidth="9.1640625" defaultRowHeight="15" customHeight="1" x14ac:dyDescent="0.2"/>
  <cols>
    <col min="1" max="1" width="55.5" customWidth="1"/>
    <col min="2" max="2" width="9.5" bestFit="1" customWidth="1"/>
  </cols>
  <sheetData>
    <row r="1" spans="1:9" ht="50.25" customHeight="1" x14ac:dyDescent="0.2">
      <c r="A1" s="157" t="s">
        <v>68</v>
      </c>
      <c r="B1" s="158"/>
      <c r="C1" s="158"/>
      <c r="D1" s="158"/>
      <c r="E1" s="158"/>
      <c r="F1" s="158"/>
      <c r="G1" s="158"/>
      <c r="H1" s="158"/>
      <c r="I1" s="159"/>
    </row>
    <row r="2" spans="1:9" ht="15" customHeight="1" x14ac:dyDescent="0.2">
      <c r="A2" s="98"/>
      <c r="B2" s="12">
        <v>2015</v>
      </c>
      <c r="C2" s="12">
        <v>2020</v>
      </c>
      <c r="D2" s="12">
        <v>2025</v>
      </c>
      <c r="E2" s="12">
        <v>2030</v>
      </c>
      <c r="F2" s="12">
        <v>2035</v>
      </c>
      <c r="G2" s="12">
        <v>2040</v>
      </c>
      <c r="H2" s="12">
        <v>2045</v>
      </c>
      <c r="I2" s="12">
        <v>2050</v>
      </c>
    </row>
    <row r="3" spans="1:9" ht="15" customHeight="1" x14ac:dyDescent="0.2">
      <c r="A3" s="22" t="s">
        <v>60</v>
      </c>
      <c r="B3" s="78">
        <v>8287.9161598844385</v>
      </c>
      <c r="C3" s="78">
        <v>7873.3649968608797</v>
      </c>
      <c r="D3" s="78">
        <v>5916.1625760243669</v>
      </c>
      <c r="E3" s="78">
        <v>3667.9844329071852</v>
      </c>
      <c r="F3" s="78">
        <v>1314.8737070016807</v>
      </c>
      <c r="G3" s="78">
        <v>0</v>
      </c>
      <c r="H3" s="78">
        <v>0</v>
      </c>
      <c r="I3" s="78">
        <v>0</v>
      </c>
    </row>
    <row r="4" spans="1:9" ht="15" customHeight="1" x14ac:dyDescent="0.2">
      <c r="A4" s="118" t="s">
        <v>3</v>
      </c>
      <c r="B4" s="103">
        <v>622.8387163553349</v>
      </c>
      <c r="C4" s="103">
        <v>523.54538774327898</v>
      </c>
      <c r="D4" s="103">
        <v>357.64051470170568</v>
      </c>
      <c r="E4" s="103">
        <v>165.19138052243778</v>
      </c>
      <c r="F4" s="103">
        <v>2.9004959201112257</v>
      </c>
      <c r="G4" s="103">
        <v>0</v>
      </c>
      <c r="H4" s="103">
        <v>0</v>
      </c>
      <c r="I4" s="103">
        <v>0</v>
      </c>
    </row>
    <row r="5" spans="1:9" ht="15" customHeight="1" x14ac:dyDescent="0.2">
      <c r="A5" s="117" t="s">
        <v>2</v>
      </c>
      <c r="B5" s="103">
        <v>4304.5141103611677</v>
      </c>
      <c r="C5" s="103">
        <v>4219.9356863540406</v>
      </c>
      <c r="D5" s="103">
        <v>3266.5090062445292</v>
      </c>
      <c r="E5" s="103">
        <v>2060.2423885623871</v>
      </c>
      <c r="F5" s="103">
        <v>833.45394610432527</v>
      </c>
      <c r="G5" s="103">
        <v>0</v>
      </c>
      <c r="H5" s="103">
        <v>0</v>
      </c>
      <c r="I5" s="103">
        <v>0</v>
      </c>
    </row>
    <row r="6" spans="1:9" ht="15" customHeight="1" x14ac:dyDescent="0.2">
      <c r="A6" s="116" t="s">
        <v>0</v>
      </c>
      <c r="B6" s="103">
        <v>3178.4645784755476</v>
      </c>
      <c r="C6" s="103">
        <v>2964.4626354920033</v>
      </c>
      <c r="D6" s="103">
        <v>2158.2090408249342</v>
      </c>
      <c r="E6" s="103">
        <v>1356.4283264768344</v>
      </c>
      <c r="F6" s="103">
        <v>434.73840759406045</v>
      </c>
      <c r="G6" s="103">
        <v>0</v>
      </c>
      <c r="H6" s="103">
        <v>0</v>
      </c>
      <c r="I6" s="103">
        <v>0</v>
      </c>
    </row>
    <row r="7" spans="1:9" ht="15" customHeight="1" x14ac:dyDescent="0.2">
      <c r="A7" s="55" t="s">
        <v>69</v>
      </c>
      <c r="B7" s="103">
        <v>29.970427954762151</v>
      </c>
      <c r="C7" s="103">
        <v>23.976342363809721</v>
      </c>
      <c r="D7" s="103">
        <v>17.982256772857291</v>
      </c>
      <c r="E7" s="103">
        <v>11.98817118190486</v>
      </c>
      <c r="F7" s="103">
        <v>5.9940855909524302</v>
      </c>
      <c r="G7" s="103">
        <v>0</v>
      </c>
      <c r="H7" s="103">
        <v>0</v>
      </c>
      <c r="I7" s="103">
        <v>0</v>
      </c>
    </row>
    <row r="8" spans="1:9" ht="15" customHeight="1" x14ac:dyDescent="0.2">
      <c r="A8" s="96" t="s">
        <v>43</v>
      </c>
      <c r="B8" s="103">
        <v>41.898335717530003</v>
      </c>
      <c r="C8" s="103">
        <v>36.321023094587922</v>
      </c>
      <c r="D8" s="103">
        <v>27.240767320940943</v>
      </c>
      <c r="E8" s="103">
        <v>18.160511547293964</v>
      </c>
      <c r="F8" s="103">
        <v>9.0802557736469822</v>
      </c>
      <c r="G8" s="103">
        <v>0</v>
      </c>
      <c r="H8" s="103">
        <v>0</v>
      </c>
      <c r="I8" s="103">
        <v>0</v>
      </c>
    </row>
    <row r="9" spans="1:9" ht="15" customHeight="1" x14ac:dyDescent="0.2">
      <c r="A9" s="115" t="s">
        <v>59</v>
      </c>
      <c r="B9" s="103">
        <v>110.2299910200958</v>
      </c>
      <c r="C9" s="103">
        <v>105.12392181315914</v>
      </c>
      <c r="D9" s="103">
        <v>88.580990159400173</v>
      </c>
      <c r="E9" s="103">
        <v>55.973654616327671</v>
      </c>
      <c r="F9" s="103">
        <v>28.706516018584416</v>
      </c>
      <c r="G9" s="103">
        <v>0</v>
      </c>
      <c r="H9" s="103">
        <v>0</v>
      </c>
      <c r="I9" s="103">
        <v>0</v>
      </c>
    </row>
    <row r="10" spans="1:9" ht="15" customHeight="1" x14ac:dyDescent="0.2">
      <c r="A10" s="94" t="s">
        <v>71</v>
      </c>
      <c r="B10" s="78">
        <v>980.89655196493311</v>
      </c>
      <c r="C10" s="78">
        <v>1090.7313926753866</v>
      </c>
      <c r="D10" s="78">
        <v>856.92077210721629</v>
      </c>
      <c r="E10" s="78">
        <v>722.39015137939543</v>
      </c>
      <c r="F10" s="78">
        <v>656.8816268059187</v>
      </c>
      <c r="G10" s="78">
        <v>424.17120413920816</v>
      </c>
      <c r="H10" s="78">
        <v>291.24688231970282</v>
      </c>
      <c r="I10" s="78">
        <v>230.17931094225156</v>
      </c>
    </row>
    <row r="11" spans="1:9" ht="15" customHeight="1" x14ac:dyDescent="0.2">
      <c r="A11" s="126" t="s">
        <v>5</v>
      </c>
      <c r="B11" s="103">
        <v>823.48300560937207</v>
      </c>
      <c r="C11" s="103">
        <v>798.67272371874913</v>
      </c>
      <c r="D11" s="103">
        <v>651.37849032760732</v>
      </c>
      <c r="E11" s="103">
        <v>585.95995593932935</v>
      </c>
      <c r="F11" s="103">
        <v>470.95995593932935</v>
      </c>
      <c r="G11" s="103">
        <v>228.76378980160703</v>
      </c>
      <c r="H11" s="103">
        <v>145.40646187709712</v>
      </c>
      <c r="I11" s="103">
        <v>114.01585268435667</v>
      </c>
    </row>
    <row r="12" spans="1:9" ht="15" customHeight="1" x14ac:dyDescent="0.2">
      <c r="A12" s="127" t="s">
        <v>1</v>
      </c>
      <c r="B12" s="103">
        <v>149.2182735631115</v>
      </c>
      <c r="C12" s="103">
        <v>277.58872292940214</v>
      </c>
      <c r="D12" s="103">
        <v>169.12262977679106</v>
      </c>
      <c r="E12" s="103">
        <v>77.66942304544304</v>
      </c>
      <c r="F12" s="103">
        <v>90.555469843717418</v>
      </c>
      <c r="G12" s="103">
        <v>90.199808993305112</v>
      </c>
      <c r="H12" s="103">
        <v>64.584510884537906</v>
      </c>
      <c r="I12" s="103">
        <v>38.9692127757707</v>
      </c>
    </row>
    <row r="13" spans="1:9" ht="15" customHeight="1" x14ac:dyDescent="0.2">
      <c r="A13" s="28" t="s">
        <v>72</v>
      </c>
      <c r="B13" s="133">
        <v>117.36511754229424</v>
      </c>
      <c r="C13" s="133">
        <v>243.4570115739258</v>
      </c>
      <c r="D13" s="133">
        <v>115.81348838691663</v>
      </c>
      <c r="E13" s="133">
        <v>0</v>
      </c>
      <c r="F13" s="133">
        <v>0</v>
      </c>
      <c r="G13" s="133">
        <v>0</v>
      </c>
      <c r="H13" s="133">
        <v>0</v>
      </c>
      <c r="I13" s="133">
        <v>0</v>
      </c>
    </row>
    <row r="14" spans="1:9" ht="15" customHeight="1" x14ac:dyDescent="0.2">
      <c r="A14" s="28" t="s">
        <v>73</v>
      </c>
      <c r="B14" s="133">
        <v>31.853156020817249</v>
      </c>
      <c r="C14" s="133">
        <v>32.131711355476369</v>
      </c>
      <c r="D14" s="133">
        <v>33.309141389874434</v>
      </c>
      <c r="E14" s="133">
        <v>47.669423045443033</v>
      </c>
      <c r="F14" s="133">
        <v>60.555469843717418</v>
      </c>
      <c r="G14" s="133">
        <v>60.199808993305112</v>
      </c>
      <c r="H14" s="133">
        <v>34.584510884537906</v>
      </c>
      <c r="I14" s="133">
        <v>8.9692127757706999</v>
      </c>
    </row>
    <row r="15" spans="1:9" ht="15" customHeight="1" x14ac:dyDescent="0.2">
      <c r="A15" s="128" t="s">
        <v>4</v>
      </c>
      <c r="B15" s="103">
        <v>1.1952727924495479</v>
      </c>
      <c r="C15" s="103">
        <v>6.7556603129495079</v>
      </c>
      <c r="D15" s="103">
        <v>27.991080574246418</v>
      </c>
      <c r="E15" s="103">
        <v>49.617915251765886</v>
      </c>
      <c r="F15" s="103">
        <v>85.509058165729044</v>
      </c>
      <c r="G15" s="103">
        <v>97.636176772867429</v>
      </c>
      <c r="H15" s="103">
        <v>72.97019527235355</v>
      </c>
      <c r="I15" s="103">
        <v>69.194245482124174</v>
      </c>
    </row>
    <row r="16" spans="1:9" ht="15" customHeight="1" x14ac:dyDescent="0.2">
      <c r="A16" s="129" t="s">
        <v>17</v>
      </c>
      <c r="B16" s="103">
        <v>7</v>
      </c>
      <c r="C16" s="103">
        <v>7.7142857142857144</v>
      </c>
      <c r="D16" s="103">
        <v>8.4285714285714288</v>
      </c>
      <c r="E16" s="103">
        <v>9.1428571428571423</v>
      </c>
      <c r="F16" s="103">
        <v>9.8571428571428577</v>
      </c>
      <c r="G16" s="103">
        <v>7.5714285714285712</v>
      </c>
      <c r="H16" s="103">
        <v>8.2857142857142847</v>
      </c>
      <c r="I16" s="103">
        <v>8</v>
      </c>
    </row>
    <row r="17" spans="1:9" ht="15" customHeight="1" x14ac:dyDescent="0.2">
      <c r="A17" s="45" t="s">
        <v>6</v>
      </c>
      <c r="B17" s="109"/>
      <c r="C17" s="109"/>
      <c r="D17" s="109"/>
      <c r="E17" s="109"/>
      <c r="F17" s="109"/>
      <c r="G17" s="109"/>
      <c r="H17" s="109"/>
      <c r="I17" s="109"/>
    </row>
    <row r="18" spans="1:9" ht="15" customHeight="1" x14ac:dyDescent="0.2">
      <c r="A18" s="114" t="s">
        <v>66</v>
      </c>
      <c r="B18" s="103">
        <v>2778.022571864622</v>
      </c>
      <c r="C18" s="103">
        <v>2804.7754773979195</v>
      </c>
      <c r="D18" s="103">
        <v>3159.9014033913386</v>
      </c>
      <c r="E18" s="103">
        <v>3485.7076976674471</v>
      </c>
      <c r="F18" s="103">
        <v>3850.7199767628535</v>
      </c>
      <c r="G18" s="103">
        <v>3964.6776037614109</v>
      </c>
      <c r="H18" s="103">
        <v>3860.0028476477987</v>
      </c>
      <c r="I18" s="103">
        <v>3769.1891485562251</v>
      </c>
    </row>
    <row r="19" spans="1:9" ht="15" customHeight="1" x14ac:dyDescent="0.2">
      <c r="A19" s="113" t="s">
        <v>84</v>
      </c>
      <c r="B19" s="103">
        <v>0</v>
      </c>
      <c r="C19" s="103">
        <v>55.396423982587848</v>
      </c>
      <c r="D19" s="103">
        <v>245.35330972769162</v>
      </c>
      <c r="E19" s="103">
        <v>1011.6220123052487</v>
      </c>
      <c r="F19" s="103">
        <v>1746.9276377872486</v>
      </c>
      <c r="G19" s="103">
        <v>1765.8417951989475</v>
      </c>
      <c r="H19" s="103">
        <v>1745.5261409407281</v>
      </c>
      <c r="I19" s="103">
        <v>1713.115796791275</v>
      </c>
    </row>
    <row r="20" spans="1:9" ht="15" customHeight="1" x14ac:dyDescent="0.2">
      <c r="A20" s="17" t="s">
        <v>57</v>
      </c>
      <c r="B20" s="109">
        <v>220.04317388420179</v>
      </c>
      <c r="C20" s="109">
        <v>245.26393346267008</v>
      </c>
      <c r="D20" s="109">
        <v>322.59924919324493</v>
      </c>
      <c r="E20" s="109">
        <v>407.0106888215555</v>
      </c>
      <c r="F20" s="109">
        <v>497.55108244396592</v>
      </c>
      <c r="G20" s="109">
        <v>536.30229801592111</v>
      </c>
      <c r="H20" s="109">
        <v>525.02066194809174</v>
      </c>
      <c r="I20" s="109">
        <v>492.26669940061242</v>
      </c>
    </row>
    <row r="21" spans="1:9" ht="15" customHeight="1" x14ac:dyDescent="0.2">
      <c r="A21" s="91" t="s">
        <v>111</v>
      </c>
      <c r="B21" s="103">
        <v>121.52852029387924</v>
      </c>
      <c r="C21" s="103">
        <v>120.70199050953691</v>
      </c>
      <c r="D21" s="103">
        <v>86.979300870681683</v>
      </c>
      <c r="E21" s="103">
        <v>49.067685416076877</v>
      </c>
      <c r="F21" s="103">
        <v>8.6666666666666661</v>
      </c>
      <c r="G21" s="103">
        <v>0</v>
      </c>
      <c r="H21" s="103">
        <v>0</v>
      </c>
      <c r="I21" s="103">
        <v>0</v>
      </c>
    </row>
    <row r="22" spans="1:9" ht="15" customHeight="1" x14ac:dyDescent="0.2">
      <c r="A22" s="90" t="s">
        <v>112</v>
      </c>
      <c r="B22" s="103">
        <v>4.0363181285765721</v>
      </c>
      <c r="C22" s="103">
        <v>4.0363181285765721</v>
      </c>
      <c r="D22" s="103">
        <v>4.0363181285765721</v>
      </c>
      <c r="E22" s="103">
        <v>0</v>
      </c>
      <c r="F22" s="103">
        <v>0</v>
      </c>
      <c r="G22" s="103">
        <v>0</v>
      </c>
      <c r="H22" s="103">
        <v>0</v>
      </c>
      <c r="I22" s="103">
        <v>0</v>
      </c>
    </row>
    <row r="23" spans="1:9" ht="15" customHeight="1" x14ac:dyDescent="0.2">
      <c r="A23" s="89" t="s">
        <v>113</v>
      </c>
      <c r="B23" s="103">
        <v>36.801561168960745</v>
      </c>
      <c r="C23" s="103">
        <v>36.801561168960745</v>
      </c>
      <c r="D23" s="103">
        <v>32.068546569501812</v>
      </c>
      <c r="E23" s="103">
        <v>21.659304455748345</v>
      </c>
      <c r="F23" s="103">
        <v>16.454683398871612</v>
      </c>
      <c r="G23" s="103">
        <v>11.25006234199488</v>
      </c>
      <c r="H23" s="103">
        <v>11.25006234199488</v>
      </c>
      <c r="I23" s="103">
        <v>11.25006234199488</v>
      </c>
    </row>
    <row r="24" spans="1:9" ht="15" customHeight="1" x14ac:dyDescent="0.2">
      <c r="A24" s="88" t="s">
        <v>65</v>
      </c>
      <c r="B24" s="103">
        <v>0</v>
      </c>
      <c r="C24" s="103">
        <v>0</v>
      </c>
      <c r="D24" s="103">
        <v>5.2683600387553904</v>
      </c>
      <c r="E24" s="103">
        <v>10.92725381390774</v>
      </c>
      <c r="F24" s="103">
        <v>16.081353089990795</v>
      </c>
      <c r="G24" s="103">
        <v>20.807359352442617</v>
      </c>
      <c r="H24" s="103">
        <v>17.325793011567097</v>
      </c>
      <c r="I24" s="103">
        <v>13.731195772644131</v>
      </c>
    </row>
    <row r="25" spans="1:9" ht="15" customHeight="1" x14ac:dyDescent="0.2">
      <c r="A25" s="87" t="s">
        <v>64</v>
      </c>
      <c r="B25" s="103">
        <v>6.8165856410211996</v>
      </c>
      <c r="C25" s="103">
        <v>15.541866666666666</v>
      </c>
      <c r="D25" s="103">
        <v>24.482066666666665</v>
      </c>
      <c r="E25" s="103">
        <v>33.526433333333337</v>
      </c>
      <c r="F25" s="103">
        <v>42.195799999999998</v>
      </c>
      <c r="G25" s="103">
        <v>50.906833333333338</v>
      </c>
      <c r="H25" s="103">
        <v>50.906833333333338</v>
      </c>
      <c r="I25" s="103">
        <v>49.598363657006864</v>
      </c>
    </row>
    <row r="26" spans="1:9" ht="15" customHeight="1" x14ac:dyDescent="0.2">
      <c r="A26" s="86" t="s">
        <v>63</v>
      </c>
      <c r="B26" s="103">
        <v>8.6683888073043196</v>
      </c>
      <c r="C26" s="103">
        <v>11.023441021047462</v>
      </c>
      <c r="D26" s="103">
        <v>68.333089943151521</v>
      </c>
      <c r="E26" s="103">
        <v>125.54230048521499</v>
      </c>
      <c r="F26" s="103">
        <v>182.09205696313307</v>
      </c>
      <c r="G26" s="103">
        <v>208.30536803938085</v>
      </c>
      <c r="H26" s="103">
        <v>204.32741486994263</v>
      </c>
      <c r="I26" s="103">
        <v>188.35374429563325</v>
      </c>
    </row>
    <row r="27" spans="1:9" ht="15" customHeight="1" x14ac:dyDescent="0.2">
      <c r="A27" s="85" t="s">
        <v>56</v>
      </c>
      <c r="B27" s="103">
        <v>0</v>
      </c>
      <c r="C27" s="103">
        <v>20.583333333333332</v>
      </c>
      <c r="D27" s="103">
        <v>74</v>
      </c>
      <c r="E27" s="103">
        <v>148</v>
      </c>
      <c r="F27" s="103">
        <v>222.91666666666666</v>
      </c>
      <c r="G27" s="103">
        <v>245.03267494876945</v>
      </c>
      <c r="H27" s="103">
        <v>241.21055839125384</v>
      </c>
      <c r="I27" s="103">
        <v>229.33333333333334</v>
      </c>
    </row>
    <row r="28" spans="1:9" ht="15" customHeight="1" x14ac:dyDescent="0.2">
      <c r="A28" s="84" t="s">
        <v>75</v>
      </c>
      <c r="B28" s="103">
        <v>42.19179984445973</v>
      </c>
      <c r="C28" s="103">
        <v>36.575422634548381</v>
      </c>
      <c r="D28" s="103">
        <v>27.431566975911291</v>
      </c>
      <c r="E28" s="103">
        <v>18.287711317274198</v>
      </c>
      <c r="F28" s="103">
        <v>9.1438556586370989</v>
      </c>
      <c r="G28" s="103">
        <v>0</v>
      </c>
      <c r="H28" s="103">
        <v>0</v>
      </c>
      <c r="I28" s="103">
        <v>0</v>
      </c>
    </row>
    <row r="29" spans="1:9" ht="15" customHeight="1" x14ac:dyDescent="0.2">
      <c r="A29" s="17" t="s">
        <v>79</v>
      </c>
      <c r="B29" s="109">
        <v>40.54828895415654</v>
      </c>
      <c r="C29" s="109">
        <v>50.397913849828697</v>
      </c>
      <c r="D29" s="109">
        <v>227.28698312891012</v>
      </c>
      <c r="E29" s="109">
        <v>405.43542734726452</v>
      </c>
      <c r="F29" s="109">
        <v>585.87902507600302</v>
      </c>
      <c r="G29" s="109">
        <v>660.43153986536538</v>
      </c>
      <c r="H29" s="109">
        <v>658.242535386795</v>
      </c>
      <c r="I29" s="109">
        <v>610.90459469604832</v>
      </c>
    </row>
    <row r="30" spans="1:9" ht="15" customHeight="1" x14ac:dyDescent="0.2">
      <c r="A30" s="112" t="s">
        <v>76</v>
      </c>
      <c r="B30" s="103">
        <v>24.599999999999998</v>
      </c>
      <c r="C30" s="103">
        <v>30.199999999999996</v>
      </c>
      <c r="D30" s="103">
        <v>31.689983716963155</v>
      </c>
      <c r="E30" s="103">
        <v>34.432534826459886</v>
      </c>
      <c r="F30" s="103">
        <v>39.500174800491088</v>
      </c>
      <c r="G30" s="103">
        <v>47.268900917599083</v>
      </c>
      <c r="H30" s="103">
        <v>54.773740682983941</v>
      </c>
      <c r="I30" s="103">
        <v>58.406767875101792</v>
      </c>
    </row>
    <row r="31" spans="1:9" ht="15" customHeight="1" x14ac:dyDescent="0.2">
      <c r="A31" s="111" t="s">
        <v>77</v>
      </c>
      <c r="B31" s="103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v>0</v>
      </c>
      <c r="H31" s="103">
        <v>0</v>
      </c>
      <c r="I31" s="103">
        <v>0</v>
      </c>
    </row>
    <row r="32" spans="1:9" ht="15" customHeight="1" x14ac:dyDescent="0.2">
      <c r="A32" s="86" t="s">
        <v>78</v>
      </c>
      <c r="B32" s="103">
        <v>15.948288954156542</v>
      </c>
      <c r="C32" s="103">
        <v>20.197913849828698</v>
      </c>
      <c r="D32" s="103">
        <v>195.59699941194697</v>
      </c>
      <c r="E32" s="103">
        <v>371.00289252080466</v>
      </c>
      <c r="F32" s="103">
        <v>546.37885027551192</v>
      </c>
      <c r="G32" s="103">
        <v>613.16263894776625</v>
      </c>
      <c r="H32" s="103">
        <v>603.468794703811</v>
      </c>
      <c r="I32" s="103">
        <v>552.49782682094656</v>
      </c>
    </row>
    <row r="33" spans="1:9" ht="15" customHeight="1" x14ac:dyDescent="0.2">
      <c r="A33" s="110" t="s">
        <v>55</v>
      </c>
      <c r="B33" s="109">
        <v>0</v>
      </c>
      <c r="C33" s="108">
        <v>33.299553702084062</v>
      </c>
      <c r="D33" s="108">
        <v>141.84188697273936</v>
      </c>
      <c r="E33" s="108">
        <v>574.77448396502439</v>
      </c>
      <c r="F33" s="108">
        <v>1054.0567101132851</v>
      </c>
      <c r="G33" s="108">
        <v>1098.8164379161071</v>
      </c>
      <c r="H33" s="108">
        <v>1118.7372283968718</v>
      </c>
      <c r="I33" s="108">
        <v>1127.0478229696403</v>
      </c>
    </row>
    <row r="34" spans="1:9" ht="15" customHeight="1" x14ac:dyDescent="0.2">
      <c r="A34" s="107" t="s">
        <v>54</v>
      </c>
      <c r="B34" s="103">
        <v>0</v>
      </c>
      <c r="C34" s="103">
        <v>28.775769729450417</v>
      </c>
      <c r="D34" s="103">
        <v>93.330785689208895</v>
      </c>
      <c r="E34" s="103">
        <v>300.29565757040331</v>
      </c>
      <c r="F34" s="103">
        <v>574.03850188359081</v>
      </c>
      <c r="G34" s="103">
        <v>587.49881379981673</v>
      </c>
      <c r="H34" s="103">
        <v>599.81764844955876</v>
      </c>
      <c r="I34" s="103">
        <v>591.77501892987618</v>
      </c>
    </row>
    <row r="35" spans="1:9" ht="15" customHeight="1" x14ac:dyDescent="0.2">
      <c r="A35" s="106" t="s">
        <v>53</v>
      </c>
      <c r="B35" s="103">
        <v>0</v>
      </c>
      <c r="C35" s="103">
        <v>0.66127660116939246</v>
      </c>
      <c r="D35" s="103">
        <v>7.1308495730791668</v>
      </c>
      <c r="E35" s="103">
        <v>44.717314321377174</v>
      </c>
      <c r="F35" s="103">
        <v>78.634147663406452</v>
      </c>
      <c r="G35" s="103">
        <v>80.954204955811306</v>
      </c>
      <c r="H35" s="103">
        <v>83.23645055684969</v>
      </c>
      <c r="I35" s="103">
        <v>85.583036793267084</v>
      </c>
    </row>
    <row r="36" spans="1:9" ht="15" customHeight="1" x14ac:dyDescent="0.2">
      <c r="A36" s="105" t="s">
        <v>52</v>
      </c>
      <c r="B36" s="103">
        <v>0</v>
      </c>
      <c r="C36" s="103">
        <v>1.0277492291880781</v>
      </c>
      <c r="D36" s="103">
        <v>10.811751550478645</v>
      </c>
      <c r="E36" s="103">
        <v>38.06749076796654</v>
      </c>
      <c r="F36" s="103">
        <v>64.295480756266358</v>
      </c>
      <c r="G36" s="103">
        <v>83.329226140249617</v>
      </c>
      <c r="H36" s="103">
        <v>75.641491565342875</v>
      </c>
      <c r="I36" s="103">
        <v>76.153142974321469</v>
      </c>
    </row>
    <row r="37" spans="1:9" ht="15" customHeight="1" x14ac:dyDescent="0.2">
      <c r="A37" s="104" t="s">
        <v>51</v>
      </c>
      <c r="B37" s="103">
        <v>0</v>
      </c>
      <c r="C37" s="103">
        <v>2.8347581422761747</v>
      </c>
      <c r="D37" s="103">
        <v>30.568500159972661</v>
      </c>
      <c r="E37" s="103">
        <v>191.69402130527737</v>
      </c>
      <c r="F37" s="103">
        <v>337.08857981002143</v>
      </c>
      <c r="G37" s="103">
        <v>347.03419302022962</v>
      </c>
      <c r="H37" s="103">
        <v>360.0416378251204</v>
      </c>
      <c r="I37" s="103">
        <v>373.53662427217557</v>
      </c>
    </row>
    <row r="38" spans="1:9" ht="15" customHeight="1" x14ac:dyDescent="0.2">
      <c r="A38" s="74" t="s">
        <v>80</v>
      </c>
      <c r="B38" s="78">
        <v>12307.426746552352</v>
      </c>
      <c r="C38" s="78">
        <v>12097.833267948767</v>
      </c>
      <c r="D38" s="78">
        <v>10624.712870817815</v>
      </c>
      <c r="E38" s="78">
        <v>9263.3028820878735</v>
      </c>
      <c r="F38" s="78">
        <v>7959.9621282037078</v>
      </c>
      <c r="G38" s="78">
        <v>6684.3990836980129</v>
      </c>
      <c r="H38" s="78">
        <v>6453.2501556992593</v>
      </c>
      <c r="I38" s="78">
        <v>6229.5875765647779</v>
      </c>
    </row>
    <row r="39" spans="1:9" ht="15" customHeight="1" x14ac:dyDescent="0.2">
      <c r="A39" s="102" t="s">
        <v>62</v>
      </c>
      <c r="B39" s="101">
        <v>12307.426746552352</v>
      </c>
      <c r="C39" s="101">
        <v>12119.930138229269</v>
      </c>
      <c r="D39" s="101">
        <v>10728.224293572768</v>
      </c>
      <c r="E39" s="101">
        <v>9700.1504104280993</v>
      </c>
      <c r="F39" s="101">
        <v>8652.8330558776725</v>
      </c>
      <c r="G39" s="101">
        <v>7351.4244409808534</v>
      </c>
      <c r="H39" s="101">
        <v>7080.0390682431162</v>
      </c>
      <c r="I39" s="101">
        <v>6815.6555503864129</v>
      </c>
    </row>
    <row r="40" spans="1:9" ht="15" customHeight="1" x14ac:dyDescent="0.2">
      <c r="A40" s="100"/>
      <c r="B40" s="99"/>
      <c r="C40" s="99"/>
      <c r="D40" s="99"/>
      <c r="E40" s="99"/>
      <c r="F40" s="99"/>
      <c r="G40" s="99"/>
      <c r="H40" s="99"/>
      <c r="I40" s="99"/>
    </row>
    <row r="41" spans="1:9" ht="15" customHeight="1" x14ac:dyDescent="0.2">
      <c r="A41" s="22" t="s">
        <v>61</v>
      </c>
      <c r="B41" s="78">
        <v>1058.2478269362737</v>
      </c>
      <c r="C41" s="78">
        <v>1040.2260383171058</v>
      </c>
      <c r="D41" s="78">
        <v>913.56053047518208</v>
      </c>
      <c r="E41" s="78">
        <v>796.50038526274921</v>
      </c>
      <c r="F41" s="78">
        <v>684.43329366362423</v>
      </c>
      <c r="G41" s="78">
        <v>574.75465427245319</v>
      </c>
      <c r="H41" s="78">
        <v>554.87943130418705</v>
      </c>
      <c r="I41" s="78">
        <v>535.64791823405403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70C0"/>
  </sheetPr>
  <dimension ref="A1:DD39"/>
  <sheetViews>
    <sheetView zoomScaleNormal="100" workbookViewId="0">
      <selection sqref="A1:I1"/>
    </sheetView>
  </sheetViews>
  <sheetFormatPr baseColWidth="10" defaultColWidth="8.83203125" defaultRowHeight="15.75" customHeight="1" x14ac:dyDescent="0.2"/>
  <cols>
    <col min="1" max="1" width="61.6640625" style="2" customWidth="1"/>
    <col min="2" max="16384" width="8.83203125" style="1"/>
  </cols>
  <sheetData>
    <row r="1" spans="1:108" ht="15.75" customHeight="1" x14ac:dyDescent="0.2">
      <c r="A1" s="160" t="s">
        <v>22</v>
      </c>
      <c r="B1" s="161"/>
      <c r="C1" s="161"/>
      <c r="D1" s="161"/>
      <c r="E1" s="161"/>
      <c r="F1" s="161"/>
      <c r="G1" s="161"/>
      <c r="H1" s="161"/>
      <c r="I1" s="162"/>
      <c r="O1" s="68"/>
    </row>
    <row r="2" spans="1:108" ht="15.75" customHeight="1" x14ac:dyDescent="0.2">
      <c r="A2" s="3"/>
      <c r="B2" s="12">
        <v>2015</v>
      </c>
      <c r="C2" s="12">
        <v>2020</v>
      </c>
      <c r="D2" s="12">
        <v>2025</v>
      </c>
      <c r="E2" s="12">
        <v>2030</v>
      </c>
      <c r="F2" s="12">
        <v>2035</v>
      </c>
      <c r="G2" s="12">
        <v>2040</v>
      </c>
      <c r="H2" s="12">
        <v>2045</v>
      </c>
      <c r="I2" s="12">
        <v>2050</v>
      </c>
      <c r="O2" s="49"/>
      <c r="P2" s="49"/>
      <c r="Q2" s="49"/>
      <c r="R2" s="49"/>
      <c r="S2" s="49"/>
    </row>
    <row r="3" spans="1:108" ht="15.75" customHeight="1" x14ac:dyDescent="0.2">
      <c r="A3" s="6" t="s">
        <v>41</v>
      </c>
      <c r="B3" s="63">
        <v>2350.4861679699711</v>
      </c>
      <c r="C3" s="63">
        <v>2022.3118787362228</v>
      </c>
      <c r="D3" s="63">
        <v>1447.8217874510819</v>
      </c>
      <c r="E3" s="63">
        <v>519.14337484535315</v>
      </c>
      <c r="F3" s="63">
        <v>251.23488387563836</v>
      </c>
      <c r="G3" s="63">
        <v>110.64848122958068</v>
      </c>
      <c r="H3" s="63">
        <v>0</v>
      </c>
      <c r="I3" s="63">
        <v>0</v>
      </c>
      <c r="O3" s="50"/>
      <c r="P3" s="50"/>
      <c r="Q3" s="50"/>
      <c r="R3" s="50"/>
      <c r="S3" s="50"/>
    </row>
    <row r="4" spans="1:108" ht="15.75" customHeight="1" x14ac:dyDescent="0.2">
      <c r="A4" s="4" t="s">
        <v>3</v>
      </c>
      <c r="B4" s="60">
        <v>785.41000000000008</v>
      </c>
      <c r="C4" s="60">
        <v>606.14570087428126</v>
      </c>
      <c r="D4" s="60">
        <v>269.59597635307443</v>
      </c>
      <c r="E4" s="60">
        <v>7.2845274146404222</v>
      </c>
      <c r="F4" s="60">
        <v>0</v>
      </c>
      <c r="G4" s="60">
        <v>0</v>
      </c>
      <c r="H4" s="60">
        <v>0</v>
      </c>
      <c r="I4" s="60">
        <v>0</v>
      </c>
      <c r="J4"/>
      <c r="O4" s="50"/>
      <c r="P4" s="50"/>
      <c r="Q4" s="50"/>
      <c r="R4" s="50"/>
      <c r="S4" s="50"/>
    </row>
    <row r="5" spans="1:108" ht="15.75" customHeight="1" x14ac:dyDescent="0.2">
      <c r="A5" s="5" t="s">
        <v>2</v>
      </c>
      <c r="B5" s="60">
        <v>65.34999999999998</v>
      </c>
      <c r="C5" s="60">
        <v>45.529794273184521</v>
      </c>
      <c r="D5" s="60">
        <v>34.147564854888394</v>
      </c>
      <c r="E5" s="60">
        <v>3.2063538297666554</v>
      </c>
      <c r="F5" s="60">
        <v>1.6031769148833277</v>
      </c>
      <c r="G5" s="60">
        <v>0</v>
      </c>
      <c r="H5" s="60">
        <v>0</v>
      </c>
      <c r="I5" s="60">
        <v>0</v>
      </c>
      <c r="J5"/>
      <c r="O5" s="50"/>
      <c r="P5" s="50"/>
      <c r="Q5" s="50"/>
      <c r="R5" s="50"/>
      <c r="S5" s="50"/>
    </row>
    <row r="6" spans="1:108" ht="15.75" customHeight="1" x14ac:dyDescent="0.2">
      <c r="A6" s="11" t="s">
        <v>0</v>
      </c>
      <c r="B6" s="60">
        <v>615.65560320000009</v>
      </c>
      <c r="C6" s="60">
        <v>593.62510464000002</v>
      </c>
      <c r="D6" s="60">
        <v>577.27686527999981</v>
      </c>
      <c r="E6" s="60">
        <v>192.79895112432166</v>
      </c>
      <c r="F6" s="60">
        <v>96.407356591439736</v>
      </c>
      <c r="G6" s="60">
        <v>0</v>
      </c>
      <c r="H6" s="60">
        <v>0</v>
      </c>
      <c r="I6" s="60">
        <v>0</v>
      </c>
      <c r="J6"/>
      <c r="K6" s="18"/>
      <c r="L6" s="18"/>
      <c r="M6" s="18"/>
      <c r="N6" s="18"/>
      <c r="O6" s="50"/>
      <c r="P6" s="50"/>
      <c r="Q6" s="50"/>
      <c r="R6" s="50"/>
      <c r="S6" s="50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18"/>
      <c r="AN6" s="18"/>
      <c r="AO6" s="18"/>
      <c r="AP6" s="18"/>
      <c r="AQ6" s="18"/>
      <c r="AR6" s="18"/>
      <c r="AS6" s="18"/>
      <c r="AT6" s="18"/>
      <c r="AU6" s="18"/>
      <c r="AV6" s="18"/>
      <c r="AW6" s="18"/>
      <c r="AX6" s="18"/>
      <c r="AY6" s="18"/>
      <c r="AZ6" s="18"/>
      <c r="BA6" s="18"/>
      <c r="BB6" s="18"/>
      <c r="BC6" s="18"/>
      <c r="BD6" s="18"/>
      <c r="BE6" s="18"/>
      <c r="BF6" s="18"/>
      <c r="BG6" s="18"/>
      <c r="BH6" s="18"/>
      <c r="BI6" s="18"/>
      <c r="BJ6" s="18"/>
      <c r="BK6" s="18"/>
      <c r="BL6" s="18"/>
      <c r="BM6" s="18"/>
      <c r="BN6" s="18"/>
      <c r="BO6" s="18"/>
      <c r="BP6" s="18"/>
      <c r="BQ6" s="18"/>
      <c r="BR6" s="18"/>
      <c r="BS6" s="18"/>
      <c r="BT6" s="18"/>
      <c r="BU6" s="18"/>
      <c r="BV6" s="18"/>
      <c r="BW6" s="18"/>
      <c r="BX6" s="18"/>
      <c r="BY6" s="18"/>
      <c r="BZ6" s="18"/>
      <c r="CA6" s="18"/>
      <c r="CB6" s="18"/>
      <c r="CC6" s="18"/>
      <c r="CD6" s="18"/>
      <c r="CE6" s="18"/>
      <c r="CF6" s="18"/>
      <c r="CG6" s="18"/>
      <c r="CH6" s="18"/>
      <c r="CI6" s="18"/>
      <c r="CJ6" s="18"/>
      <c r="CK6" s="18"/>
      <c r="CL6" s="18"/>
      <c r="CM6" s="18"/>
      <c r="CN6" s="18"/>
      <c r="CO6" s="18"/>
      <c r="CP6" s="18"/>
      <c r="CQ6" s="18"/>
      <c r="CR6" s="18"/>
      <c r="CS6" s="18"/>
      <c r="CT6" s="18"/>
      <c r="CU6" s="18"/>
      <c r="CV6" s="18"/>
      <c r="CW6" s="18"/>
      <c r="CX6" s="18"/>
      <c r="CY6" s="18"/>
      <c r="CZ6" s="18"/>
      <c r="DA6" s="18"/>
      <c r="DB6" s="18"/>
      <c r="DC6" s="18"/>
      <c r="DD6" s="18"/>
    </row>
    <row r="7" spans="1:108" s="14" customFormat="1" ht="15.75" customHeight="1" x14ac:dyDescent="0.2">
      <c r="A7" s="16" t="s">
        <v>7</v>
      </c>
      <c r="B7" s="60">
        <v>857.03000000000009</v>
      </c>
      <c r="C7" s="60">
        <v>745.41561782400004</v>
      </c>
      <c r="D7" s="60">
        <v>548.22860290800008</v>
      </c>
      <c r="E7" s="60">
        <v>303.02337355769993</v>
      </c>
      <c r="F7" s="60">
        <v>146.13679058658559</v>
      </c>
      <c r="G7" s="60">
        <v>109.30353058304568</v>
      </c>
      <c r="H7" s="60">
        <v>0</v>
      </c>
      <c r="I7" s="60">
        <v>0</v>
      </c>
      <c r="J7" s="18"/>
      <c r="K7" s="18"/>
      <c r="L7" s="18"/>
      <c r="M7" s="18"/>
      <c r="N7" s="18"/>
      <c r="O7" s="50"/>
      <c r="P7" s="50"/>
      <c r="Q7" s="50"/>
      <c r="R7" s="50"/>
      <c r="S7" s="50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18"/>
      <c r="AP7" s="18"/>
      <c r="AQ7" s="18"/>
      <c r="AR7" s="18"/>
      <c r="AS7" s="18"/>
      <c r="AT7" s="18"/>
      <c r="AU7" s="18"/>
      <c r="AV7" s="18"/>
      <c r="AW7" s="18"/>
      <c r="AX7" s="18"/>
      <c r="AY7" s="18"/>
      <c r="AZ7" s="18"/>
      <c r="BA7" s="18"/>
      <c r="BB7" s="18"/>
      <c r="BC7" s="18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18"/>
      <c r="BX7" s="18"/>
      <c r="BY7" s="18"/>
      <c r="BZ7" s="18"/>
      <c r="CA7" s="18"/>
      <c r="CB7" s="18"/>
      <c r="CC7" s="18"/>
      <c r="CD7" s="18"/>
      <c r="CE7" s="18"/>
      <c r="CF7" s="18"/>
      <c r="CG7" s="18"/>
      <c r="CH7" s="18"/>
      <c r="CI7" s="18"/>
      <c r="CJ7" s="18"/>
      <c r="CK7" s="18"/>
      <c r="CL7" s="18"/>
      <c r="CM7" s="18"/>
      <c r="CN7" s="18"/>
      <c r="CO7" s="18"/>
      <c r="CP7" s="18"/>
      <c r="CQ7" s="18"/>
      <c r="CR7" s="18"/>
      <c r="CS7" s="18"/>
      <c r="CT7" s="18"/>
      <c r="CU7" s="18"/>
      <c r="CV7" s="18"/>
      <c r="CW7" s="18"/>
      <c r="CX7" s="18"/>
      <c r="CY7" s="18"/>
      <c r="CZ7" s="18"/>
      <c r="DA7" s="18"/>
      <c r="DB7" s="18"/>
      <c r="DC7" s="18"/>
      <c r="DD7" s="18"/>
    </row>
    <row r="8" spans="1:108" s="14" customFormat="1" ht="15.75" customHeight="1" x14ac:dyDescent="0.2">
      <c r="A8" s="53" t="s">
        <v>43</v>
      </c>
      <c r="B8" s="60">
        <v>27.04056476997081</v>
      </c>
      <c r="C8" s="60">
        <v>31.595661124757154</v>
      </c>
      <c r="D8" s="60">
        <v>18.572778055119123</v>
      </c>
      <c r="E8" s="60">
        <v>12.830168918924416</v>
      </c>
      <c r="F8" s="60">
        <v>7.0875597827297092</v>
      </c>
      <c r="G8" s="60">
        <v>1.3449506465349976</v>
      </c>
      <c r="H8" s="60">
        <v>0</v>
      </c>
      <c r="I8" s="60">
        <v>0</v>
      </c>
      <c r="J8"/>
      <c r="K8" s="18"/>
      <c r="L8" s="18"/>
      <c r="M8" s="18"/>
      <c r="N8" s="18"/>
      <c r="O8" s="50"/>
      <c r="P8" s="50"/>
      <c r="Q8" s="50"/>
      <c r="R8" s="50"/>
      <c r="S8" s="50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18"/>
      <c r="AL8" s="18"/>
      <c r="AM8" s="18"/>
      <c r="AN8" s="18"/>
      <c r="AO8" s="18"/>
      <c r="AP8" s="18"/>
      <c r="AQ8" s="18"/>
      <c r="AR8" s="18"/>
      <c r="AS8" s="18"/>
      <c r="AT8" s="18"/>
      <c r="AU8" s="18"/>
      <c r="AV8" s="18"/>
      <c r="AW8" s="18"/>
      <c r="AX8" s="18"/>
      <c r="AY8" s="18"/>
      <c r="AZ8" s="18"/>
      <c r="BA8" s="18"/>
      <c r="BB8" s="18"/>
      <c r="BC8" s="18"/>
      <c r="BD8" s="18"/>
      <c r="BE8" s="18"/>
      <c r="BF8" s="18"/>
      <c r="BG8" s="18"/>
      <c r="BH8" s="18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18"/>
      <c r="BV8" s="18"/>
      <c r="BW8" s="18"/>
      <c r="BX8" s="18"/>
      <c r="BY8" s="18"/>
      <c r="BZ8" s="18"/>
      <c r="CA8" s="18"/>
      <c r="CB8" s="18"/>
      <c r="CC8" s="18"/>
      <c r="CD8" s="18"/>
      <c r="CE8" s="18"/>
      <c r="CF8" s="18"/>
      <c r="CG8" s="18"/>
      <c r="CH8" s="18"/>
      <c r="CI8" s="18"/>
      <c r="CJ8" s="18"/>
      <c r="CK8" s="18"/>
      <c r="CL8" s="18"/>
      <c r="CM8" s="18"/>
      <c r="CN8" s="18"/>
      <c r="CO8" s="18"/>
      <c r="CP8" s="18"/>
      <c r="CQ8" s="18"/>
      <c r="CR8" s="18"/>
      <c r="CS8" s="18"/>
      <c r="CT8" s="18"/>
      <c r="CU8" s="18"/>
      <c r="CV8" s="18"/>
      <c r="CW8" s="18"/>
      <c r="CX8" s="18"/>
      <c r="CY8" s="18"/>
      <c r="CZ8" s="18"/>
      <c r="DA8" s="18"/>
      <c r="DB8" s="18"/>
      <c r="DC8" s="18"/>
      <c r="DD8" s="18"/>
    </row>
    <row r="9" spans="1:108" s="14" customFormat="1" ht="15.75" customHeight="1" x14ac:dyDescent="0.2">
      <c r="A9" s="15"/>
      <c r="B9" s="61"/>
      <c r="C9" s="61"/>
      <c r="D9" s="61"/>
      <c r="E9" s="61"/>
      <c r="F9" s="61"/>
      <c r="G9" s="61"/>
      <c r="H9" s="61"/>
      <c r="I9" s="61"/>
      <c r="J9" s="18"/>
      <c r="K9" s="18"/>
      <c r="L9" s="18"/>
      <c r="M9" s="18"/>
      <c r="N9" s="18"/>
      <c r="O9" s="50"/>
      <c r="P9" s="50"/>
      <c r="Q9" s="50"/>
      <c r="R9" s="50"/>
      <c r="S9" s="50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18"/>
      <c r="AT9" s="18"/>
      <c r="AU9" s="18"/>
      <c r="AV9" s="18"/>
      <c r="AW9" s="18"/>
      <c r="AX9" s="18"/>
      <c r="AY9" s="18"/>
      <c r="AZ9" s="18"/>
      <c r="BA9" s="18"/>
      <c r="BB9" s="18"/>
      <c r="BC9" s="18"/>
      <c r="BD9" s="18"/>
      <c r="BE9" s="18"/>
      <c r="BF9" s="18"/>
      <c r="BG9" s="18"/>
      <c r="BH9" s="18"/>
      <c r="BI9" s="18"/>
      <c r="BJ9" s="18"/>
      <c r="BK9" s="18"/>
      <c r="BL9" s="18"/>
      <c r="BM9" s="18"/>
      <c r="BN9" s="18"/>
      <c r="BO9" s="18"/>
      <c r="BP9" s="18"/>
      <c r="BQ9" s="18"/>
      <c r="BR9" s="18"/>
      <c r="BS9" s="18"/>
      <c r="BT9" s="18"/>
      <c r="BU9" s="18"/>
      <c r="BV9" s="18"/>
      <c r="BW9" s="18"/>
      <c r="BX9" s="18"/>
      <c r="BY9" s="18"/>
      <c r="BZ9" s="18"/>
      <c r="CA9" s="18"/>
      <c r="CB9" s="18"/>
      <c r="CC9" s="18"/>
      <c r="CD9" s="18"/>
      <c r="CE9" s="18"/>
      <c r="CF9" s="18"/>
      <c r="CG9" s="18"/>
      <c r="CH9" s="18"/>
      <c r="CI9" s="18"/>
      <c r="CJ9" s="18"/>
      <c r="CK9" s="18"/>
      <c r="CL9" s="18"/>
      <c r="CM9" s="18"/>
      <c r="CN9" s="18"/>
      <c r="CO9" s="18"/>
      <c r="CP9" s="18"/>
      <c r="CQ9" s="18"/>
      <c r="CR9" s="18"/>
      <c r="CS9" s="18"/>
      <c r="CT9" s="18"/>
      <c r="CU9" s="18"/>
      <c r="CV9" s="18"/>
      <c r="CW9" s="18"/>
      <c r="CX9" s="18"/>
      <c r="CY9" s="18"/>
      <c r="CZ9" s="18"/>
      <c r="DA9" s="18"/>
      <c r="DB9" s="18"/>
      <c r="DC9" s="18"/>
      <c r="DD9" s="18"/>
    </row>
    <row r="10" spans="1:108" s="14" customFormat="1" ht="15.75" customHeight="1" x14ac:dyDescent="0.2">
      <c r="A10" s="21" t="s">
        <v>13</v>
      </c>
      <c r="B10" s="63">
        <v>916.43365229834023</v>
      </c>
      <c r="C10" s="63">
        <v>1385.3840876058966</v>
      </c>
      <c r="D10" s="63">
        <v>2257.0142733126531</v>
      </c>
      <c r="E10" s="63">
        <v>4144.7157340499371</v>
      </c>
      <c r="F10" s="63">
        <v>6006.0512169313433</v>
      </c>
      <c r="G10" s="63">
        <v>6218.5481388604485</v>
      </c>
      <c r="H10" s="63">
        <v>6384.607712164493</v>
      </c>
      <c r="I10" s="63">
        <v>6458.4323630331182</v>
      </c>
      <c r="J10" s="18"/>
      <c r="K10" s="18"/>
      <c r="L10" s="18"/>
      <c r="M10" s="18"/>
      <c r="N10" s="18"/>
      <c r="O10" s="50"/>
      <c r="P10" s="50"/>
      <c r="Q10" s="50"/>
      <c r="R10" s="50"/>
      <c r="S10" s="50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18"/>
      <c r="AN10" s="18"/>
      <c r="AO10" s="18"/>
      <c r="AP10" s="18"/>
      <c r="AQ10" s="18"/>
      <c r="AR10" s="18"/>
      <c r="AS10" s="18"/>
      <c r="AT10" s="18"/>
      <c r="AU10" s="18"/>
      <c r="AV10" s="18"/>
      <c r="AW10" s="18"/>
      <c r="AX10" s="18"/>
      <c r="AY10" s="18"/>
      <c r="AZ10" s="18"/>
      <c r="BA10" s="18"/>
      <c r="BB10" s="18"/>
      <c r="BC10" s="18"/>
      <c r="BD10" s="18"/>
      <c r="BE10" s="18"/>
      <c r="BF10" s="18"/>
      <c r="BG10" s="18"/>
      <c r="BH10" s="18"/>
      <c r="BI10" s="18"/>
      <c r="BJ10" s="18"/>
      <c r="BK10" s="18"/>
      <c r="BL10" s="18"/>
      <c r="BM10" s="18"/>
      <c r="BN10" s="18"/>
      <c r="BO10" s="18"/>
      <c r="BP10" s="18"/>
      <c r="BQ10" s="18"/>
      <c r="BR10" s="18"/>
      <c r="BS10" s="18"/>
      <c r="BT10" s="18"/>
      <c r="BU10" s="18"/>
      <c r="BV10" s="18"/>
      <c r="BW10" s="18"/>
      <c r="BX10" s="18"/>
      <c r="BY10" s="18"/>
      <c r="BZ10" s="18"/>
      <c r="CA10" s="18"/>
      <c r="CB10" s="18"/>
      <c r="CC10" s="18"/>
      <c r="CD10" s="18"/>
      <c r="CE10" s="18"/>
      <c r="CF10" s="18"/>
      <c r="CG10" s="18"/>
      <c r="CH10" s="18"/>
      <c r="CI10" s="18"/>
      <c r="CJ10" s="18"/>
      <c r="CK10" s="18"/>
      <c r="CL10" s="18"/>
      <c r="CM10" s="18"/>
      <c r="CN10" s="18"/>
      <c r="CO10" s="18"/>
      <c r="CP10" s="18"/>
      <c r="CQ10" s="18"/>
      <c r="CR10" s="18"/>
      <c r="CS10" s="18"/>
      <c r="CT10" s="18"/>
      <c r="CU10" s="18"/>
      <c r="CV10" s="18"/>
      <c r="CW10" s="18"/>
      <c r="CX10" s="18"/>
      <c r="CY10" s="18"/>
      <c r="CZ10" s="18"/>
      <c r="DA10" s="18"/>
      <c r="DB10" s="18"/>
      <c r="DC10" s="18"/>
      <c r="DD10" s="18"/>
    </row>
    <row r="11" spans="1:108" ht="15.75" customHeight="1" x14ac:dyDescent="0.2">
      <c r="A11" s="17" t="s">
        <v>35</v>
      </c>
      <c r="B11" s="62">
        <v>175.73070602007181</v>
      </c>
      <c r="C11" s="62">
        <v>179.17944783675512</v>
      </c>
      <c r="D11" s="62">
        <v>119.58305638983072</v>
      </c>
      <c r="E11" s="62">
        <v>72.181889831861085</v>
      </c>
      <c r="F11" s="62">
        <v>36.410863676818892</v>
      </c>
      <c r="G11" s="62">
        <v>17.592704474269723</v>
      </c>
      <c r="H11" s="62">
        <v>15.069932969637135</v>
      </c>
      <c r="I11" s="62">
        <v>13.6999390633065</v>
      </c>
      <c r="O11" s="50"/>
      <c r="P11" s="50"/>
      <c r="Q11" s="50"/>
      <c r="R11" s="50"/>
      <c r="S11" s="50"/>
    </row>
    <row r="12" spans="1:108" ht="15.75" customHeight="1" x14ac:dyDescent="0.2">
      <c r="A12" s="10" t="s">
        <v>5</v>
      </c>
      <c r="B12" s="62">
        <v>90.735000000000014</v>
      </c>
      <c r="C12" s="62">
        <v>85.513490962167396</v>
      </c>
      <c r="D12" s="62">
        <v>44.032805139755261</v>
      </c>
      <c r="E12" s="62">
        <v>24.84025289875834</v>
      </c>
      <c r="F12" s="62">
        <v>4.3874535748674699</v>
      </c>
      <c r="G12" s="62">
        <v>0</v>
      </c>
      <c r="H12" s="62">
        <v>0</v>
      </c>
      <c r="I12" s="62">
        <v>0</v>
      </c>
      <c r="O12" s="50"/>
      <c r="P12" s="50"/>
      <c r="Q12" s="50"/>
      <c r="R12" s="50"/>
      <c r="S12" s="50"/>
    </row>
    <row r="13" spans="1:108" ht="15.75" customHeight="1" x14ac:dyDescent="0.2">
      <c r="A13" s="7" t="s">
        <v>1</v>
      </c>
      <c r="B13" s="62">
        <v>0</v>
      </c>
      <c r="C13" s="62">
        <v>0</v>
      </c>
      <c r="D13" s="62">
        <v>0</v>
      </c>
      <c r="E13" s="62">
        <v>0</v>
      </c>
      <c r="F13" s="62">
        <v>0</v>
      </c>
      <c r="G13" s="62">
        <v>0</v>
      </c>
      <c r="H13" s="62">
        <v>0</v>
      </c>
      <c r="I13" s="62">
        <v>0</v>
      </c>
      <c r="O13" s="50"/>
      <c r="P13" s="50"/>
      <c r="Q13" s="50"/>
      <c r="R13" s="50"/>
      <c r="S13" s="50"/>
    </row>
    <row r="14" spans="1:108" s="20" customFormat="1" ht="15.75" customHeight="1" x14ac:dyDescent="0.2">
      <c r="A14" s="48" t="s">
        <v>17</v>
      </c>
      <c r="B14" s="62">
        <v>61.55</v>
      </c>
      <c r="C14" s="62">
        <v>66.779999999999973</v>
      </c>
      <c r="D14" s="62">
        <v>58.041801972820956</v>
      </c>
      <c r="E14" s="62">
        <v>37.651611487091188</v>
      </c>
      <c r="F14" s="62">
        <v>26.670508275111214</v>
      </c>
      <c r="G14" s="62">
        <v>16.576926266600857</v>
      </c>
      <c r="H14" s="62">
        <v>15.069932969637135</v>
      </c>
      <c r="I14" s="62">
        <v>13.6999390633065</v>
      </c>
      <c r="O14" s="50"/>
      <c r="P14" s="50"/>
      <c r="Q14" s="50"/>
      <c r="R14" s="50"/>
      <c r="S14" s="50"/>
    </row>
    <row r="15" spans="1:108" ht="15.75" customHeight="1" x14ac:dyDescent="0.2">
      <c r="A15" s="8" t="s">
        <v>4</v>
      </c>
      <c r="B15" s="62">
        <v>3.0232343946937603</v>
      </c>
      <c r="C15" s="62">
        <v>3.0232343946937603</v>
      </c>
      <c r="D15" s="62">
        <v>3.4813002120716026</v>
      </c>
      <c r="E15" s="62">
        <v>0</v>
      </c>
      <c r="F15" s="62">
        <v>0</v>
      </c>
      <c r="G15" s="62">
        <v>0</v>
      </c>
      <c r="H15" s="62">
        <v>0</v>
      </c>
      <c r="I15" s="62">
        <v>0</v>
      </c>
      <c r="J15" s="56"/>
      <c r="O15" s="50"/>
      <c r="P15" s="50"/>
      <c r="Q15" s="50"/>
      <c r="R15" s="50"/>
      <c r="S15" s="50"/>
    </row>
    <row r="16" spans="1:108" ht="15.75" customHeight="1" x14ac:dyDescent="0.2">
      <c r="A16" s="30" t="s">
        <v>23</v>
      </c>
      <c r="B16" s="62">
        <v>20.422471625378023</v>
      </c>
      <c r="C16" s="62">
        <v>23.862722479894003</v>
      </c>
      <c r="D16" s="62">
        <v>14.027149065182904</v>
      </c>
      <c r="E16" s="62">
        <v>9.6900254460115605</v>
      </c>
      <c r="F16" s="62">
        <v>5.3529018268402133</v>
      </c>
      <c r="G16" s="62">
        <v>1.0157782076688651</v>
      </c>
      <c r="H16" s="62">
        <v>0</v>
      </c>
      <c r="I16" s="62">
        <v>0</v>
      </c>
      <c r="J16"/>
      <c r="O16" s="50"/>
      <c r="P16" s="50"/>
      <c r="Q16" s="50"/>
      <c r="R16" s="50"/>
      <c r="S16" s="50"/>
    </row>
    <row r="17" spans="1:19" ht="15.75" customHeight="1" x14ac:dyDescent="0.2">
      <c r="A17" s="23" t="s">
        <v>14</v>
      </c>
      <c r="B17" s="62">
        <v>301.90390000000002</v>
      </c>
      <c r="C17" s="62">
        <v>651.8058382094066</v>
      </c>
      <c r="D17" s="62">
        <v>1210.1271055343113</v>
      </c>
      <c r="E17" s="62">
        <v>2327.3226776979163</v>
      </c>
      <c r="F17" s="62">
        <v>3252.0284301741458</v>
      </c>
      <c r="G17" s="62">
        <v>3409.3664182479306</v>
      </c>
      <c r="H17" s="62">
        <v>3536.497651126223</v>
      </c>
      <c r="I17" s="62">
        <v>3575.7409677940555</v>
      </c>
      <c r="O17" s="50"/>
      <c r="P17" s="50"/>
      <c r="Q17" s="50"/>
      <c r="R17" s="50"/>
      <c r="S17" s="50"/>
    </row>
    <row r="18" spans="1:19" ht="15.75" customHeight="1" x14ac:dyDescent="0.2">
      <c r="A18" s="27" t="s">
        <v>10</v>
      </c>
      <c r="B18" s="132">
        <v>266.73570000000001</v>
      </c>
      <c r="C18" s="132">
        <v>538.54007169740657</v>
      </c>
      <c r="D18" s="132">
        <v>981.3139930943114</v>
      </c>
      <c r="E18" s="132">
        <v>1829.9147669379163</v>
      </c>
      <c r="F18" s="132">
        <v>2491.2312196289281</v>
      </c>
      <c r="G18" s="132">
        <v>2591.2904771584545</v>
      </c>
      <c r="H18" s="132">
        <v>2708.1445030425843</v>
      </c>
      <c r="I18" s="132">
        <v>2736.9815036955683</v>
      </c>
      <c r="O18" s="50"/>
      <c r="P18" s="50"/>
      <c r="Q18" s="50"/>
      <c r="R18" s="50"/>
      <c r="S18" s="50"/>
    </row>
    <row r="19" spans="1:19" ht="15.75" customHeight="1" x14ac:dyDescent="0.2">
      <c r="A19" s="27" t="s">
        <v>11</v>
      </c>
      <c r="B19" s="132">
        <v>35.168200000000006</v>
      </c>
      <c r="C19" s="132">
        <v>113.265766512</v>
      </c>
      <c r="D19" s="132">
        <v>228.81311243999997</v>
      </c>
      <c r="E19" s="132">
        <v>497.40791075999994</v>
      </c>
      <c r="F19" s="132">
        <v>760.79721054521758</v>
      </c>
      <c r="G19" s="132">
        <v>818.07594108947592</v>
      </c>
      <c r="H19" s="132">
        <v>828.35314808363842</v>
      </c>
      <c r="I19" s="132">
        <v>838.759464098487</v>
      </c>
      <c r="O19" s="50"/>
      <c r="P19" s="50"/>
      <c r="Q19" s="50"/>
      <c r="R19" s="50"/>
      <c r="S19" s="50"/>
    </row>
    <row r="20" spans="1:19" ht="15.75" customHeight="1" x14ac:dyDescent="0.2">
      <c r="A20" s="24" t="s">
        <v>24</v>
      </c>
      <c r="B20" s="62">
        <v>102.78599999999999</v>
      </c>
      <c r="C20" s="62">
        <v>204.33638104821659</v>
      </c>
      <c r="D20" s="62">
        <v>575.62123534463899</v>
      </c>
      <c r="E20" s="62">
        <v>1369.0707382413875</v>
      </c>
      <c r="F20" s="62">
        <v>2325.3357486032696</v>
      </c>
      <c r="G20" s="62">
        <v>2360.2455735787407</v>
      </c>
      <c r="H20" s="62">
        <v>2392.412156683703</v>
      </c>
      <c r="I20" s="62">
        <v>2428.3761420421456</v>
      </c>
      <c r="O20" s="50"/>
      <c r="P20" s="50"/>
      <c r="Q20" s="50"/>
      <c r="R20" s="50"/>
      <c r="S20" s="50"/>
    </row>
    <row r="21" spans="1:19" ht="15.75" customHeight="1" x14ac:dyDescent="0.2">
      <c r="A21" s="25" t="s">
        <v>15</v>
      </c>
      <c r="B21" s="62">
        <v>324.26004354074666</v>
      </c>
      <c r="C21" s="62">
        <v>338.38700639557482</v>
      </c>
      <c r="D21" s="62">
        <v>332.74722295564862</v>
      </c>
      <c r="E21" s="62">
        <v>327.10743951572221</v>
      </c>
      <c r="F21" s="62">
        <v>321.46765607579613</v>
      </c>
      <c r="G21" s="62">
        <v>315.82787263586988</v>
      </c>
      <c r="H21" s="62">
        <v>310.18808919594375</v>
      </c>
      <c r="I21" s="62">
        <v>304.54830575601744</v>
      </c>
      <c r="O21" s="50"/>
      <c r="P21" s="50"/>
      <c r="Q21" s="50"/>
      <c r="R21" s="50"/>
      <c r="S21" s="50"/>
    </row>
    <row r="22" spans="1:19" ht="15.75" customHeight="1" x14ac:dyDescent="0.2">
      <c r="A22" s="27" t="s">
        <v>38</v>
      </c>
      <c r="B22" s="132">
        <v>268.34407771034637</v>
      </c>
      <c r="C22" s="132">
        <v>274.46456679883664</v>
      </c>
      <c r="D22" s="132">
        <v>269.89015735218942</v>
      </c>
      <c r="E22" s="132">
        <v>265.31574790554197</v>
      </c>
      <c r="F22" s="132">
        <v>260.74133845889486</v>
      </c>
      <c r="G22" s="132">
        <v>256.16692901224758</v>
      </c>
      <c r="H22" s="132">
        <v>251.59251956560044</v>
      </c>
      <c r="I22" s="132">
        <v>247.01811011895308</v>
      </c>
      <c r="O22" s="50"/>
      <c r="P22" s="50"/>
      <c r="Q22" s="50"/>
      <c r="R22" s="50"/>
      <c r="S22" s="50"/>
    </row>
    <row r="23" spans="1:19" ht="15.75" customHeight="1" x14ac:dyDescent="0.2">
      <c r="A23" s="27" t="s">
        <v>39</v>
      </c>
      <c r="B23" s="132">
        <v>55.915965830400268</v>
      </c>
      <c r="C23" s="132">
        <v>63.922439596738194</v>
      </c>
      <c r="D23" s="132">
        <v>62.857065603459212</v>
      </c>
      <c r="E23" s="132">
        <v>61.791691610180237</v>
      </c>
      <c r="F23" s="132">
        <v>60.726317616901255</v>
      </c>
      <c r="G23" s="132">
        <v>59.660943623622316</v>
      </c>
      <c r="H23" s="132">
        <v>58.59556963034332</v>
      </c>
      <c r="I23" s="132">
        <v>57.530195637064374</v>
      </c>
      <c r="O23" s="50"/>
      <c r="P23" s="50"/>
      <c r="Q23" s="50"/>
      <c r="R23" s="50"/>
      <c r="S23" s="50"/>
    </row>
    <row r="24" spans="1:19" ht="15.75" customHeight="1" x14ac:dyDescent="0.2">
      <c r="A24" s="26" t="s">
        <v>16</v>
      </c>
      <c r="B24" s="62">
        <v>0.49</v>
      </c>
      <c r="C24" s="62">
        <v>0.54859269403555155</v>
      </c>
      <c r="D24" s="62">
        <v>1.7169600000000007</v>
      </c>
      <c r="E24" s="62">
        <v>9.5396400000000021</v>
      </c>
      <c r="F24" s="62">
        <v>9.8287199999999988</v>
      </c>
      <c r="G24" s="62">
        <v>10.302811200000003</v>
      </c>
      <c r="H24" s="62">
        <v>10.406880000000001</v>
      </c>
      <c r="I24" s="62">
        <v>10.493603999999999</v>
      </c>
      <c r="O24" s="67"/>
      <c r="P24" s="67"/>
      <c r="Q24" s="67"/>
      <c r="R24" s="67"/>
      <c r="S24" s="67"/>
    </row>
    <row r="25" spans="1:19" ht="15.75" customHeight="1" x14ac:dyDescent="0.2">
      <c r="A25" s="31" t="s">
        <v>19</v>
      </c>
      <c r="B25" s="62">
        <v>6.5999999999999988</v>
      </c>
      <c r="C25" s="62">
        <v>5.933148000000001</v>
      </c>
      <c r="D25" s="62">
        <v>7.5103859999999987</v>
      </c>
      <c r="E25" s="62">
        <v>22.979136943523642</v>
      </c>
      <c r="F25" s="62">
        <v>39.38926073131244</v>
      </c>
      <c r="G25" s="62">
        <v>81.096690862477971</v>
      </c>
      <c r="H25" s="62">
        <v>93.18899503505034</v>
      </c>
      <c r="I25" s="62">
        <v>98.729397223657031</v>
      </c>
      <c r="O25" s="50"/>
      <c r="P25" s="50"/>
      <c r="Q25" s="50"/>
      <c r="R25" s="50"/>
      <c r="S25" s="50"/>
    </row>
    <row r="26" spans="1:19" ht="15.75" customHeight="1" x14ac:dyDescent="0.2">
      <c r="A26" s="32" t="s">
        <v>25</v>
      </c>
      <c r="B26" s="62">
        <v>4.6630027375217251</v>
      </c>
      <c r="C26" s="62">
        <v>5.193673421907735</v>
      </c>
      <c r="D26" s="62">
        <v>9.7083070882229165</v>
      </c>
      <c r="E26" s="62">
        <v>16.514211819525961</v>
      </c>
      <c r="F26" s="62">
        <v>21.590537669999996</v>
      </c>
      <c r="G26" s="62">
        <v>24.116067861159237</v>
      </c>
      <c r="H26" s="62">
        <v>26.84400715393587</v>
      </c>
      <c r="I26" s="62">
        <v>26.84400715393587</v>
      </c>
      <c r="O26" s="50"/>
      <c r="P26" s="50"/>
      <c r="Q26" s="50"/>
      <c r="R26" s="50"/>
      <c r="S26" s="50"/>
    </row>
    <row r="27" spans="1:19" ht="15.75" customHeight="1" x14ac:dyDescent="0.2">
      <c r="A27" s="27"/>
      <c r="B27" s="62"/>
      <c r="C27" s="62"/>
      <c r="D27" s="62"/>
      <c r="E27" s="62"/>
      <c r="F27" s="62"/>
      <c r="G27" s="62"/>
      <c r="H27" s="62"/>
      <c r="I27" s="62"/>
    </row>
    <row r="28" spans="1:19" ht="15.75" customHeight="1" x14ac:dyDescent="0.2">
      <c r="A28" s="22" t="s">
        <v>26</v>
      </c>
      <c r="B28" s="63">
        <v>3266.9198202683115</v>
      </c>
      <c r="C28" s="63">
        <v>3407.6959663421194</v>
      </c>
      <c r="D28" s="63">
        <v>3704.8360607637351</v>
      </c>
      <c r="E28" s="63">
        <v>4663.8591088952899</v>
      </c>
      <c r="F28" s="63">
        <v>6257.2861008069813</v>
      </c>
      <c r="G28" s="63">
        <v>6329.1966200900288</v>
      </c>
      <c r="H28" s="63">
        <v>6384.607712164493</v>
      </c>
      <c r="I28" s="63">
        <v>6458.4323630331182</v>
      </c>
    </row>
    <row r="29" spans="1:19" ht="15.75" customHeight="1" x14ac:dyDescent="0.2">
      <c r="A29" s="45" t="s">
        <v>42</v>
      </c>
      <c r="B29" s="130">
        <v>0.28051917485476385</v>
      </c>
      <c r="C29" s="130">
        <v>0.40654568403090025</v>
      </c>
      <c r="D29" s="130">
        <v>0.60920759685311954</v>
      </c>
      <c r="E29" s="130">
        <v>0.88868802364651189</v>
      </c>
      <c r="F29" s="130">
        <v>0.95984922539449857</v>
      </c>
      <c r="G29" s="130">
        <v>0.982517768388114</v>
      </c>
      <c r="H29" s="130">
        <v>1</v>
      </c>
      <c r="I29" s="130">
        <v>1</v>
      </c>
    </row>
    <row r="30" spans="1:19" ht="15.75" customHeight="1" x14ac:dyDescent="0.2">
      <c r="A30" s="33"/>
      <c r="B30" s="34"/>
      <c r="C30" s="34"/>
      <c r="D30" s="34"/>
      <c r="E30" s="34"/>
      <c r="F30" s="34"/>
      <c r="G30" s="34"/>
      <c r="H30" s="34"/>
      <c r="I30" s="34"/>
    </row>
    <row r="31" spans="1:19" ht="15.75" customHeight="1" x14ac:dyDescent="0.2">
      <c r="A31" s="35" t="s">
        <v>74</v>
      </c>
      <c r="B31" s="64">
        <v>2778.022571864622</v>
      </c>
      <c r="C31" s="64">
        <v>2860.1719013805073</v>
      </c>
      <c r="D31" s="64">
        <v>3405.2547131190304</v>
      </c>
      <c r="E31" s="64">
        <v>4497.329709972696</v>
      </c>
      <c r="F31" s="64">
        <v>5597.6476145501019</v>
      </c>
      <c r="G31" s="64">
        <v>5730.5193989603586</v>
      </c>
      <c r="H31" s="64">
        <v>5605.5289885885268</v>
      </c>
      <c r="I31" s="64">
        <v>5482.3049453474996</v>
      </c>
    </row>
    <row r="32" spans="1:19" ht="15.75" customHeight="1" x14ac:dyDescent="0.2">
      <c r="A32" s="36" t="s">
        <v>33</v>
      </c>
      <c r="B32" s="65">
        <v>2778.022571864622</v>
      </c>
      <c r="C32" s="65">
        <v>2804.7754773979195</v>
      </c>
      <c r="D32" s="65">
        <v>3159.9014033913386</v>
      </c>
      <c r="E32" s="65">
        <v>3485.7076976674471</v>
      </c>
      <c r="F32" s="65">
        <v>3850.7199767628535</v>
      </c>
      <c r="G32" s="65">
        <v>3964.6776037614109</v>
      </c>
      <c r="H32" s="65">
        <v>3860.0028476477987</v>
      </c>
      <c r="I32" s="65">
        <v>3769.1891485562251</v>
      </c>
    </row>
    <row r="33" spans="1:9" ht="15.75" customHeight="1" x14ac:dyDescent="0.2">
      <c r="A33" s="46" t="s">
        <v>36</v>
      </c>
      <c r="B33" s="65">
        <v>0</v>
      </c>
      <c r="C33" s="65">
        <v>55.396423982587848</v>
      </c>
      <c r="D33" s="65">
        <v>245.35330972769162</v>
      </c>
      <c r="E33" s="65">
        <v>1011.6220123052487</v>
      </c>
      <c r="F33" s="65">
        <v>1746.9276377872486</v>
      </c>
      <c r="G33" s="65">
        <v>1765.8417951989475</v>
      </c>
      <c r="H33" s="65">
        <v>1745.5261409407281</v>
      </c>
      <c r="I33" s="65">
        <v>1713.115796791275</v>
      </c>
    </row>
    <row r="34" spans="1:9" ht="15.75" customHeight="1" x14ac:dyDescent="0.2">
      <c r="A34" s="37" t="s">
        <v>28</v>
      </c>
      <c r="B34" s="66">
        <v>1.1759875003735263</v>
      </c>
      <c r="C34" s="66">
        <v>1.191430474754801</v>
      </c>
      <c r="D34" s="66">
        <v>1.0879761935254189</v>
      </c>
      <c r="E34" s="66">
        <v>1.0370285057271473</v>
      </c>
      <c r="F34" s="66">
        <v>1.117842088619917</v>
      </c>
      <c r="G34" s="66">
        <v>1.1044717205282095</v>
      </c>
      <c r="H34" s="66">
        <v>1.1389839790610268</v>
      </c>
      <c r="I34" s="66">
        <v>1.1780505512583714</v>
      </c>
    </row>
    <row r="35" spans="1:9" ht="15.75" customHeight="1" x14ac:dyDescent="0.2">
      <c r="A35" s="39" t="s">
        <v>27</v>
      </c>
      <c r="B35" s="131">
        <v>488.89724840368945</v>
      </c>
      <c r="C35" s="131">
        <v>547.52406496161211</v>
      </c>
      <c r="D35" s="131">
        <v>299.58134764470469</v>
      </c>
      <c r="E35" s="131">
        <v>166.52939892259383</v>
      </c>
      <c r="F35" s="131">
        <v>659.63848625687933</v>
      </c>
      <c r="G35" s="131">
        <v>598.67722112967022</v>
      </c>
      <c r="H35" s="131">
        <v>779.07872357596625</v>
      </c>
      <c r="I35" s="131">
        <v>976.12741768561864</v>
      </c>
    </row>
    <row r="36" spans="1:9" ht="15.75" customHeight="1" x14ac:dyDescent="0.2">
      <c r="A36" s="58"/>
      <c r="B36" s="59"/>
      <c r="C36" s="59"/>
      <c r="D36" s="59"/>
      <c r="E36" s="59"/>
      <c r="F36" s="59"/>
      <c r="G36" s="59"/>
      <c r="H36" s="59"/>
      <c r="I36" s="59"/>
    </row>
    <row r="37" spans="1:9" ht="15.75" customHeight="1" x14ac:dyDescent="0.2">
      <c r="A37" s="38"/>
      <c r="B37" s="38"/>
      <c r="C37" s="38"/>
      <c r="D37" s="38"/>
      <c r="E37" s="38"/>
      <c r="F37" s="38"/>
      <c r="G37" s="38"/>
      <c r="H37" s="38"/>
      <c r="I37" s="38"/>
    </row>
    <row r="39" spans="1:9" ht="15.75" customHeight="1" x14ac:dyDescent="0.2">
      <c r="B39" s="51"/>
      <c r="C39" s="51"/>
      <c r="D39" s="51"/>
      <c r="E39" s="51"/>
      <c r="F39" s="51"/>
      <c r="G39" s="51"/>
      <c r="H39" s="51"/>
      <c r="I39" s="51"/>
    </row>
  </sheetData>
  <mergeCells count="1">
    <mergeCell ref="A1:I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2</vt:i4>
      </vt:variant>
    </vt:vector>
  </HeadingPairs>
  <TitlesOfParts>
    <vt:vector size="12" baseType="lpstr">
      <vt:lpstr>README</vt:lpstr>
      <vt:lpstr>FINAL_ENERGY_DEMAND</vt:lpstr>
      <vt:lpstr>Industry</vt:lpstr>
      <vt:lpstr>Residential</vt:lpstr>
      <vt:lpstr>Tertiary</vt:lpstr>
      <vt:lpstr>Agriculture</vt:lpstr>
      <vt:lpstr>Transport</vt:lpstr>
      <vt:lpstr>GROSS_FINAL_ENERGY_CONSUMPTION</vt:lpstr>
      <vt:lpstr>ELECTRICITY_GENERATION</vt:lpstr>
      <vt:lpstr>PRIMARY_ENERGY_SUPPLY</vt:lpstr>
      <vt:lpstr>README!_Toc38056731</vt:lpstr>
      <vt:lpstr>README!_Toc38056732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Jörg Mühlenhoff</dc:creator>
  <cp:lastModifiedBy>Microsoft Office User</cp:lastModifiedBy>
  <dcterms:created xsi:type="dcterms:W3CDTF">2019-09-11T14:58:06Z</dcterms:created>
  <dcterms:modified xsi:type="dcterms:W3CDTF">2020-07-06T08:05:47Z</dcterms:modified>
</cp:coreProperties>
</file>